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Инструкция " sheetId="1" state="visible" r:id="rId2"/>
    <sheet name="РЕКВИЗИТЫ" sheetId="2" state="visible" r:id="rId3"/>
    <sheet name="БЛАНК ЗАКАЗ Экспедиция" sheetId="3" state="visible" r:id="rId4"/>
    <sheet name="БЛАНК-ЗАКАЗ ГлобалЛаб" sheetId="4" state="visible" r:id="rId5"/>
    <sheet name="Свидетельство" sheetId="5" state="visible" r:id="rId6"/>
  </sheets>
  <externalReferences>
    <externalReference r:id="rId1"/>
  </externalReferences>
  <definedNames>
    <definedName name="_xlnm.Print_Area" localSheetId="4">Свидетельство!$A$1:$N$77</definedName>
  </definedNames>
  <calcPr/>
</workbook>
</file>

<file path=xl/sharedStrings.xml><?xml version="1.0" encoding="utf-8"?>
<sst xmlns="http://schemas.openxmlformats.org/spreadsheetml/2006/main" count="161" uniqueCount="161">
  <si>
    <t xml:space="preserve">Уважаемые коллеги, направляем Вам БЛАНК-ЗАКАЗА на приобретение лицензий ООО «ГлобалЛаб» для формирования заказа.
Цены действительны при заключении контрактов (договоров) до 31 декабря 2023 г.</t>
  </si>
  <si>
    <t xml:space="preserve">Прошу осуществить рассылку БЛАНК-ЗАКАЗА в подведомственные образовательные организации.</t>
  </si>
  <si>
    <t xml:space="preserve">Достаточно оформить БЛАНК-ЗАКАЗ, указав необходимое количество лицензий и прислать его обратно. </t>
  </si>
  <si>
    <t xml:space="preserve">Порядок действий:</t>
  </si>
  <si>
    <r>
      <t xml:space="preserve">1. Заполните  лист "РЕКВИЗИТЫ" по образцу. </t>
    </r>
    <r>
      <rPr>
        <i/>
        <sz val="12"/>
        <color indexed="2"/>
        <rFont val="Times New Roman"/>
      </rPr>
      <t xml:space="preserve">Заполненные реквизиты автоматически проставляются в лист БЛАНК-ЗАКАЗ.</t>
    </r>
  </si>
  <si>
    <r>
      <t xml:space="preserve">2. Заполните лист "БЛАНК-ЗАКАЗ". </t>
    </r>
    <r>
      <rPr>
        <i/>
        <sz val="12"/>
        <color indexed="2"/>
        <rFont val="Times New Roman"/>
      </rPr>
      <t xml:space="preserve">Количество и стоимость суммируются автоматически.</t>
    </r>
  </si>
  <si>
    <r>
      <t xml:space="preserve">3. Отправьте заполненный файл "БЛАНК-ЗАКАЗА" по электронному адресу:</t>
    </r>
    <r>
      <rPr>
        <sz val="12"/>
        <color indexed="40"/>
        <rFont val="Times New Roman"/>
      </rPr>
      <t xml:space="preserve"> n.gutrina@globallab.ru</t>
    </r>
    <r>
      <rPr>
        <sz val="12"/>
        <rFont val="Times New Roman"/>
      </rPr>
      <t xml:space="preserve">, Наталья Юрьевна Гутрина, +7 (960) 339-76-57</t>
    </r>
  </si>
  <si>
    <t xml:space="preserve">4. Обратно на проверку пришлём контракт (договор). Вы проверяете ФИО директора, реквизиты. Если есть замечания по тексту пришлите их.</t>
  </si>
  <si>
    <t xml:space="preserve">5. Ответным письмом Вы подтверждаете правильность заполнения контракта (договора) или присылаете замечания.</t>
  </si>
  <si>
    <t xml:space="preserve">6. Распечатанные и подписанные со стороны "ГлобалЛаб" контракты (договоры) отправляются на почтовый адрес организации, указанный во вкладке "РЕКВИЗИТЫ". Одновременно на электронный адрес ответственного лица и образовательной организации отправляются сканы подписанного контракта (договора).</t>
  </si>
  <si>
    <r>
      <t xml:space="preserve">7. Скан контракта подписанного со стороны образовательной организации следует отправить ответным письмом на электронную почту: </t>
    </r>
    <r>
      <rPr>
        <sz val="12"/>
        <color indexed="40"/>
        <rFont val="Times New Roman"/>
      </rPr>
      <t xml:space="preserve">n.gutrina@globallab.ru </t>
    </r>
  </si>
  <si>
    <r>
      <t xml:space="preserve">8. После оформления оригиналов контракта (договора) с Вашей стороны,</t>
    </r>
    <r>
      <rPr>
        <b/>
        <sz val="12"/>
        <rFont val="Times New Roman"/>
      </rPr>
      <t xml:space="preserve"> сообщите номер и дату заключения контракта (договора) по электронной почте</t>
    </r>
    <r>
      <rPr>
        <sz val="12"/>
        <rFont val="Times New Roman"/>
      </rPr>
      <t xml:space="preserve">: </t>
    </r>
    <r>
      <rPr>
        <sz val="12"/>
        <color indexed="40"/>
        <rFont val="Times New Roman"/>
      </rPr>
      <t xml:space="preserve">n.gutrina@globallab.ru </t>
    </r>
  </si>
  <si>
    <r>
      <t xml:space="preserve">9. Один экземпляр оригинала контракта (договора) отправьте заказным письмом почтой России по адресу: </t>
    </r>
    <r>
      <rPr>
        <b/>
        <sz val="12"/>
        <rFont val="Times New Roman"/>
      </rPr>
      <t xml:space="preserve">127422, г. Москва, вн.тер.г. Муниципальный округ Тимирязевский, ул. Тимирязевская, д. 1 стр. 2, помещ. 4/7.</t>
    </r>
  </si>
  <si>
    <t xml:space="preserve">10. Инфомируем, что Вы можете произвести закупку лицензий у единственного поставщика (подрядчика, исполнителя) на основании п. 1 ч. 4, 5 статьи 93 Федерального закона "О контрактной системе в сфере закупок товаров, работ, услуг для обеспечения государственных и муниципальных нужд" от 05.04.2013 № 44-ФЗ, ст. 3.6 Федерального закона "О закупках товаров, работ, услуг отдельными видами юридических лиц" от 18 июля 2011 г. № 223-ФЗ и положения о закупках Вашей образовательной организации.</t>
  </si>
  <si>
    <t>ЗАПРЕЩАЕТСЯ:</t>
  </si>
  <si>
    <t xml:space="preserve">- добавлять строки;</t>
  </si>
  <si>
    <t xml:space="preserve">- добавлять/ удалять абзацы;</t>
  </si>
  <si>
    <t xml:space="preserve">- выполнять правки;</t>
  </si>
  <si>
    <t xml:space="preserve">- изменять данные в ячейках.</t>
  </si>
  <si>
    <t xml:space="preserve">ЗАПОЛНИТЕ РЕКВИЗИТЫ, ОНИ АВТОМАТИЧЕСКИ ОТРАЗЯТСЯ НА ЛИСТЕ БЛАНК-ЗАКАЗА</t>
  </si>
  <si>
    <t xml:space="preserve">ОБРАЗЕЦ ЗАПОЛНЕНИЯ</t>
  </si>
  <si>
    <t xml:space="preserve">Полное наименование организации, которая будет выступать в роли  "Заказчика" при заключении Контракта/Договора</t>
  </si>
  <si>
    <t xml:space="preserve">Муниципальное бюджетное общеобразовательное учреждение "Средняя Общеобразовательная школа № 16</t>
  </si>
  <si>
    <t xml:space="preserve">Сокращенное наименование организации</t>
  </si>
  <si>
    <t xml:space="preserve">МБОУ Средняя общеобразовательная школа № 16</t>
  </si>
  <si>
    <t xml:space="preserve">Идентификационный номер (ИНН)</t>
  </si>
  <si>
    <t>7722334444</t>
  </si>
  <si>
    <t xml:space="preserve">Код причины постановки на учет (КПП)</t>
  </si>
  <si>
    <t>77220001</t>
  </si>
  <si>
    <t xml:space="preserve">Юридический адрес (Индекс, регион, город, улица, дом) в соответствии с учредительными документами</t>
  </si>
  <si>
    <t xml:space="preserve">119330, г. Нижний Новгород, ул. Героя Советского Союза Ляхова, 109</t>
  </si>
  <si>
    <t xml:space="preserve">Почтовый адрес (Индекс, регион, город, улица, дом)</t>
  </si>
  <si>
    <t xml:space="preserve">Телефон с кодом города</t>
  </si>
  <si>
    <t>74996890165</t>
  </si>
  <si>
    <t xml:space="preserve">e-mail организации
</t>
  </si>
  <si>
    <t xml:space="preserve">строго как в образце</t>
  </si>
  <si>
    <t>skola16@mail.ru</t>
  </si>
  <si>
    <t xml:space="preserve">Фамилия, имя, отчество руководителя, имеющего право подписи</t>
  </si>
  <si>
    <t xml:space="preserve">Иванов Иван Иванович</t>
  </si>
  <si>
    <t xml:space="preserve">БИК банка</t>
  </si>
  <si>
    <t>004525988</t>
  </si>
  <si>
    <t xml:space="preserve">№ расчетного или казначейского счета</t>
  </si>
  <si>
    <t>03224643450000007300</t>
  </si>
  <si>
    <t xml:space="preserve">Корр.счет (к/сч) или единый казначейский счет (ЕКС) </t>
  </si>
  <si>
    <t>40102810545370000003</t>
  </si>
  <si>
    <r>
      <t xml:space="preserve">Лицевой счет</t>
    </r>
    <r>
      <rPr>
        <b/>
        <sz val="12"/>
        <rFont val="Times New Roman"/>
      </rPr>
      <t xml:space="preserve"> (в случае, если школе необходимо указать в реквизитах)</t>
    </r>
  </si>
  <si>
    <t>20304076690</t>
  </si>
  <si>
    <t xml:space="preserve">Фамилия, имя, отчество ответственного за получение лицензии</t>
  </si>
  <si>
    <t xml:space="preserve">Номер мобильного телефона ответственного</t>
  </si>
  <si>
    <t xml:space="preserve">ОБЯЗАТЕЛЬНО К ЗАПОЛНЕНИЮ</t>
  </si>
  <si>
    <t>8(903)111-22-33</t>
  </si>
  <si>
    <t xml:space="preserve">e-mail ответственного лица для отправки лицензии
</t>
  </si>
  <si>
    <t>IvanovII@school.ru</t>
  </si>
  <si>
    <t xml:space="preserve">Контракт (Договор) заключается по 44-ФЗ, ст. 93 п. 4, 5 или по 223-ФЗ</t>
  </si>
  <si>
    <t xml:space="preserve">п. 5 по 44-ФЗ</t>
  </si>
  <si>
    <t xml:space="preserve">Дополнительное образование</t>
  </si>
  <si>
    <t xml:space="preserve">Междисциплинарные онлайн-квесты серии «Экспедиция ГлобалЛаб» могут быть использованы как программы дополнительного образования в качестве доступного и простого инструмента, в том числе при организации каникулярного отдыха детей.</t>
  </si>
  <si>
    <t>ИНН</t>
  </si>
  <si>
    <t>Код</t>
  </si>
  <si>
    <t xml:space="preserve">№
п/п</t>
  </si>
  <si>
    <t xml:space="preserve">Наименование лицензии</t>
  </si>
  <si>
    <t>Класс</t>
  </si>
  <si>
    <t xml:space="preserve">Цена с НДС,
руб.</t>
  </si>
  <si>
    <t xml:space="preserve">Вид продукта</t>
  </si>
  <si>
    <t>Заказ</t>
  </si>
  <si>
    <t>Сумма</t>
  </si>
  <si>
    <t>3.5.15.2</t>
  </si>
  <si>
    <t xml:space="preserve">Групповая лицензия «Экспедиция ГлобалЛаб. Реки, горы и поля»15 учеников+педагог, 3 месяца)</t>
  </si>
  <si>
    <t xml:space="preserve">3-4
5-9</t>
  </si>
  <si>
    <t>Лицензия</t>
  </si>
  <si>
    <t>3.5.16.2</t>
  </si>
  <si>
    <t xml:space="preserve">Групповая лицензия «Экспедиция ГлобалЛаб. Занимательная ботаника» (15 учеников+педагог, 3 месяца)</t>
  </si>
  <si>
    <t>3.5.17.2</t>
  </si>
  <si>
    <t xml:space="preserve">Групповая лицензия «Экспедиция ГлобалЛаб. Кто-кто в теремочке живёт?» (15 учеников+педагог, 3 месяца)</t>
  </si>
  <si>
    <t>3.5.18.2</t>
  </si>
  <si>
    <t xml:space="preserve">Групповая лицензия «Экспедиция ГлобалЛаб. Приметы лета» (15 учеников+педагог, 3 месяца)</t>
  </si>
  <si>
    <t>3.5.19.2</t>
  </si>
  <si>
    <t xml:space="preserve">Групповая лицензия «Экспедиция ГлобалЛаб. В гостях у сказки»
(15 учеников+педагог, 3 месяца)</t>
  </si>
  <si>
    <t xml:space="preserve">1-4
5-7</t>
  </si>
  <si>
    <t>3.5.20.2</t>
  </si>
  <si>
    <t xml:space="preserve">Групповая лицензия «Экспедиция ГлобалЛаб. Вежливый охотник»
(15 учеников+педагог, 3 месяца)</t>
  </si>
  <si>
    <t>3.5.21.2</t>
  </si>
  <si>
    <t xml:space="preserve">Групповая лицензия «Экспедиция ГлобалЛаб. Книжка с картинками»
(15 учеников+педагог, 3 месяца)</t>
  </si>
  <si>
    <t>3.5.22.2</t>
  </si>
  <si>
    <t xml:space="preserve">Групповая лицензия «Экспедиция ГлобалЛаб. Город на ладони»
(15 учеников+педагог, 3 месяца)</t>
  </si>
  <si>
    <t>3.5.23.2</t>
  </si>
  <si>
    <t xml:space="preserve">Групповая лицензия «Экспедиция ГлобалЛаб. Лесная газета»
(15 учеников+педагог, 3 месяца)</t>
  </si>
  <si>
    <t>3.5.24.2</t>
  </si>
  <si>
    <t xml:space="preserve">Групповая лицензия «Экспедиция ГлобалЛаб. Поэтическая экспедиция»
(15 учеников+педагог, 3 месяца)</t>
  </si>
  <si>
    <t xml:space="preserve">1-4
5-9</t>
  </si>
  <si>
    <t>3.5.25.2</t>
  </si>
  <si>
    <t xml:space="preserve">Групповая лицензия «Экспедиция ГлобалЛаб. Театр эмоций»
(15 учеников+педагог, 3 месяца)</t>
  </si>
  <si>
    <t>3.5.26.2</t>
  </si>
  <si>
    <t xml:space="preserve">Групповая лицензия «Экспедиция ГлобалЛаб. В поисках пропавшего шедевра» (15 учеников+педагог, 3 месяца)</t>
  </si>
  <si>
    <t xml:space="preserve">3-4
5-9
</t>
  </si>
  <si>
    <t>3.5.27.2</t>
  </si>
  <si>
    <t xml:space="preserve">Групповая лицензия «Экспедиция ГлобалЛаб. Мир физических измерений» (15 учеников+педагог, 3 месяца)</t>
  </si>
  <si>
    <t xml:space="preserve">Групповой доступ</t>
  </si>
  <si>
    <t>1.55.2</t>
  </si>
  <si>
    <t>1</t>
  </si>
  <si>
    <t xml:space="preserve">Групповая лицензия. Конструкторы (30 чел., 1 год)</t>
  </si>
  <si>
    <t>1–11</t>
  </si>
  <si>
    <t>1.56.2</t>
  </si>
  <si>
    <t>2</t>
  </si>
  <si>
    <t xml:space="preserve">Групповая лицензия. Конструкторы (100 чел., 1 год)</t>
  </si>
  <si>
    <t>1.57.2</t>
  </si>
  <si>
    <t>3</t>
  </si>
  <si>
    <t xml:space="preserve">Групповая лицензия. Конструкторы (200 чел., 1 год)</t>
  </si>
  <si>
    <t>1.58.2</t>
  </si>
  <si>
    <t>4</t>
  </si>
  <si>
    <t xml:space="preserve">Групповая лицензия. Конструкторы (500 чел., 1 год)</t>
  </si>
  <si>
    <t xml:space="preserve">ГлобалЛаб для урока</t>
  </si>
  <si>
    <t>1.59.4</t>
  </si>
  <si>
    <t>5</t>
  </si>
  <si>
    <t xml:space="preserve">Групповая лицензия. Конструкторы + ГлобалЛаб для урока, 1–4 классы (30 чел., 1 год) </t>
  </si>
  <si>
    <t>1–4</t>
  </si>
  <si>
    <t>1.60.4</t>
  </si>
  <si>
    <t>6</t>
  </si>
  <si>
    <t xml:space="preserve">Групповая лицензия. Конструкторы + ГлобалЛаб для урока, 1–4 классы (100 чел., 1 год) </t>
  </si>
  <si>
    <t>1.61.4</t>
  </si>
  <si>
    <t>7</t>
  </si>
  <si>
    <t xml:space="preserve">Групповая лицензия. Конструкторы + ГлобалЛаб для урока, 1–4 классы (200 чел., 1 год) </t>
  </si>
  <si>
    <t>1.62.4</t>
  </si>
  <si>
    <t>8</t>
  </si>
  <si>
    <t xml:space="preserve">Групповая лицензия. Конструкторы + ГлобалЛаб для урока, 1–4 классы (500 чел., 1 год) </t>
  </si>
  <si>
    <t>1.63.4</t>
  </si>
  <si>
    <t>9</t>
  </si>
  <si>
    <t xml:space="preserve">Групповая лицензия. Конструкторы + ГлобалЛаб для урока, 5–9 классы (30 чел., 1 год) </t>
  </si>
  <si>
    <t>5–9</t>
  </si>
  <si>
    <t>1.64.4</t>
  </si>
  <si>
    <t>10</t>
  </si>
  <si>
    <t xml:space="preserve">Групповая лицензия. Конструкторы + ГлобалЛаб для урока, 5–9 классы (100 чел., 1 год) </t>
  </si>
  <si>
    <t>1.65.4</t>
  </si>
  <si>
    <t>11</t>
  </si>
  <si>
    <t xml:space="preserve">Групповая лицензия. Конструкторы + ГлобалЛаб для урока, 5–9 классы (200 чел., 1 год) </t>
  </si>
  <si>
    <t>1.66.4</t>
  </si>
  <si>
    <t>12</t>
  </si>
  <si>
    <t xml:space="preserve">Групповая лицензия. Конструкторы + ГлобалЛаб для урока, 5–9 классы (500 чел., 1 год) </t>
  </si>
  <si>
    <t>1.67.4</t>
  </si>
  <si>
    <t>13</t>
  </si>
  <si>
    <t xml:space="preserve">Групповая лицензия. Конструкторы + ГлобалЛаб для урока, 10–11 классы (30 чел., 1 год) </t>
  </si>
  <si>
    <t>10–11</t>
  </si>
  <si>
    <t>1.68.4</t>
  </si>
  <si>
    <t>14</t>
  </si>
  <si>
    <t xml:space="preserve">Групповая лицензия. Конструкторы + ГлобалЛаб для урока, 10–11 классы (100 чел., 1 год) </t>
  </si>
  <si>
    <t>1.69.4</t>
  </si>
  <si>
    <t>15</t>
  </si>
  <si>
    <t xml:space="preserve">Групповая лицензия. Конструкторы + ГлобалЛаб для урока, 10–11 классы (200 чел., 1 год) </t>
  </si>
  <si>
    <t>1.70.4</t>
  </si>
  <si>
    <t>16</t>
  </si>
  <si>
    <t xml:space="preserve">Групповая лицензия. Конструкторы + ГлобалЛаб для урока, 10–11 классы (500 чел., 1 год) </t>
  </si>
  <si>
    <t>1.71.4</t>
  </si>
  <si>
    <t>17</t>
  </si>
  <si>
    <t xml:space="preserve">Групповая лицензия. Конструкторы + ГлобалЛаб для урока, 1–11 классы (100 чел., 1 год) </t>
  </si>
  <si>
    <t>1.72.4</t>
  </si>
  <si>
    <t>18</t>
  </si>
  <si>
    <t xml:space="preserve">Групповая лицензия. Конструкторы + ГлобалЛаб для урока, 1–11 классы (200 чел., 1 год) </t>
  </si>
  <si>
    <t>1.73.4</t>
  </si>
  <si>
    <t>19</t>
  </si>
  <si>
    <t xml:space="preserve">Групповая лицензия. Конструкторы + ГлобалЛаб для урока, 1–11 классы (500 чел., 1 год) </t>
  </si>
  <si>
    <t xml:space="preserve">ООО «ГлобалЛаб» – российский разработчик онлайн-платформы для проведения совместной проектно-исследовательской деятельности, который входит в перечень организаций, осуществляющих научно-методическое и методическое обеспечение образовательной деятельности (Приказ Министерства просвещения РФ от 28.02.2022 №96, зарегистрирован 30.03.20222 № 67984), а с 2020 г. входит в состав цифровой платформы «Дополнительного образования детей» Агентства стратегических инициатив.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</si>
</sst>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0;[Red]\-0"/>
  </numFmts>
  <fonts count="34">
    <font>
      <sz val="10.000000"/>
      <color indexed="64"/>
      <name val="Arial Cyr"/>
    </font>
    <font>
      <sz val="11.000000"/>
      <color indexed="64"/>
      <name val="Calibri"/>
    </font>
    <font>
      <sz val="11.000000"/>
      <color indexed="65"/>
      <name val="Calibri"/>
    </font>
    <font>
      <sz val="11.000000"/>
      <color rgb="FF7F007F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rgb="FF7F7F7F"/>
      <name val="Calibri"/>
    </font>
    <font>
      <sz val="11.000000"/>
      <color rgb="FF007F00"/>
      <name val="Calibri"/>
    </font>
    <font>
      <b/>
      <sz val="15.000000"/>
      <color indexed="54"/>
      <name val="Calibri"/>
    </font>
    <font>
      <b/>
      <sz val="13.000000"/>
      <color indexed="54"/>
      <name val="Calibri"/>
    </font>
    <font>
      <b/>
      <sz val="11.000000"/>
      <color indexed="54"/>
      <name val="Calibri"/>
    </font>
    <font>
      <sz val="11.000000"/>
      <color indexed="52"/>
      <name val="Calibri"/>
    </font>
    <font>
      <sz val="11.000000"/>
      <color indexed="60"/>
      <name val="Calibri"/>
    </font>
    <font>
      <b/>
      <sz val="11.000000"/>
      <color indexed="63"/>
      <name val="Calibri"/>
    </font>
    <font>
      <sz val="18.000000"/>
      <color indexed="54"/>
      <name val="Calibri Light"/>
    </font>
    <font>
      <sz val="11.000000"/>
      <color indexed="2"/>
      <name val="Calibri"/>
    </font>
    <font>
      <sz val="11.000000"/>
      <color indexed="62"/>
      <name val="Calibri"/>
    </font>
    <font>
      <u/>
      <sz val="11.000000"/>
      <color indexed="4"/>
      <name val="Calibri"/>
    </font>
    <font>
      <b/>
      <sz val="11.000000"/>
      <color indexed="64"/>
      <name val="Calibri"/>
    </font>
    <font>
      <u/>
      <sz val="10.000000"/>
      <color rgb="FF7F007F"/>
      <name val="Arial Cyr"/>
    </font>
    <font>
      <sz val="12.000000"/>
      <color indexed="64"/>
      <name val="Times New Roman"/>
    </font>
    <font>
      <b/>
      <sz val="14.000000"/>
      <color indexed="64"/>
      <name val="Times New Roman"/>
    </font>
    <font>
      <b/>
      <sz val="12.000000"/>
      <color indexed="64"/>
      <name val="Times New Roman"/>
    </font>
    <font>
      <u/>
      <sz val="12.000000"/>
      <color indexed="64"/>
      <name val="Times New Roman"/>
    </font>
    <font>
      <b/>
      <u/>
      <sz val="12.000000"/>
      <color indexed="2"/>
      <name val="Times New Roman"/>
    </font>
    <font>
      <b/>
      <sz val="12.000000"/>
      <color indexed="2"/>
      <name val="Times New Roman"/>
    </font>
    <font>
      <b/>
      <sz val="14.000000"/>
      <color indexed="2"/>
      <name val="Times New Roman"/>
    </font>
    <font>
      <b/>
      <sz val="26.000000"/>
      <color indexed="2"/>
      <name val="Times New Roman"/>
    </font>
    <font>
      <b/>
      <sz val="10.000000"/>
      <color indexed="64"/>
      <name val="Times New Roman"/>
    </font>
    <font>
      <b/>
      <sz val="12.000000"/>
      <color indexed="60"/>
      <name val="Times New Roman"/>
    </font>
    <font>
      <b/>
      <sz val="12.000000"/>
      <color indexed="40"/>
      <name val="Times New Roman"/>
    </font>
    <font>
      <u/>
      <sz val="12.000000"/>
      <color indexed="4"/>
      <name val="Times New Roman"/>
    </font>
    <font>
      <b/>
      <u/>
      <sz val="12.000000"/>
      <color indexed="40"/>
      <name val="Times New Roman"/>
    </font>
    <font>
      <sz val="14.000000"/>
      <color indexed="64"/>
      <name val="Times New Roman"/>
    </font>
  </fonts>
  <fills count="21">
    <fill>
      <patternFill patternType="none"/>
    </fill>
    <fill>
      <patternFill patternType="gray125"/>
    </fill>
    <fill>
      <patternFill patternType="solid">
        <fgColor rgb="FFC5D9F1"/>
        <bgColor indexed="65"/>
      </patternFill>
    </fill>
    <fill>
      <patternFill patternType="solid">
        <fgColor rgb="FFFFFBF0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rgb="FFE3E3E3"/>
        <bgColor indexed="65"/>
      </patternFill>
    </fill>
    <fill>
      <patternFill patternType="solid">
        <fgColor rgb="FFD8D8D8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rgb="FF999999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indexed="42"/>
        <bgColor indexed="65"/>
      </patternFill>
    </fill>
    <fill>
      <patternFill patternType="none"/>
    </fill>
    <fill>
      <patternFill patternType="solid">
        <fgColor indexed="40"/>
        <bgColor indexed="65"/>
      </patternFill>
    </fill>
    <fill>
      <patternFill patternType="solid">
        <fgColor rgb="FFD9D9D9"/>
        <bgColor indexed="65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C5D9F1"/>
      </bottom>
      <diagonal/>
    </border>
    <border>
      <left/>
      <right/>
      <top/>
      <bottom style="medium">
        <color rgb="FFC5D9F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2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2" borderId="0" numFmtId="0" applyNumberFormat="0" applyFont="1" applyFill="1" applyBorder="0" applyProtection="0"/>
    <xf fontId="1" fillId="4" borderId="0" numFmtId="0" applyNumberFormat="0" applyFont="1" applyFill="1" applyBorder="0" applyProtection="0"/>
    <xf fontId="2" fillId="2" borderId="0" numFmtId="0" applyNumberFormat="0" applyFont="1" applyFill="1" applyBorder="0" applyProtection="0"/>
    <xf fontId="2" fillId="7" borderId="0" numFmtId="0" applyNumberFormat="0" applyFont="1" applyFill="1" applyBorder="0" applyProtection="0"/>
    <xf fontId="2" fillId="4" borderId="0" numFmtId="0" applyNumberFormat="0" applyFont="1" applyFill="1" applyBorder="0" applyProtection="0"/>
    <xf fontId="2" fillId="8" borderId="0" numFmtId="0" applyNumberFormat="0" applyFont="1" applyFill="1" applyBorder="0" applyProtection="0"/>
    <xf fontId="2" fillId="2" borderId="0" numFmtId="0" applyNumberFormat="0" applyFont="1" applyFill="1" applyBorder="0" applyProtection="0"/>
    <xf fontId="2" fillId="4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3" fillId="15" borderId="0" numFmtId="0" applyNumberFormat="0" applyFont="1" applyFill="1" applyBorder="0" applyProtection="0"/>
    <xf fontId="4" fillId="16" borderId="1" numFmtId="0" applyNumberFormat="0" applyFont="1" applyFill="1" applyBorder="1" applyProtection="0"/>
    <xf fontId="5" fillId="11" borderId="2" numFmtId="0" applyNumberFormat="0" applyFont="1" applyFill="1" applyBorder="1" applyProtection="0"/>
    <xf fontId="6" fillId="0" borderId="0" numFmtId="0" applyNumberFormat="0" applyFont="1" applyFill="0" applyBorder="0" applyProtection="0"/>
    <xf fontId="7" fillId="17" borderId="0" numFmtId="0" applyNumberFormat="0" applyFont="1" applyFill="1" applyBorder="0" applyProtection="0"/>
    <xf fontId="8" fillId="18" borderId="3" numFmtId="0" applyNumberFormat="0" applyFont="1" applyFill="0" applyBorder="1" applyProtection="0"/>
    <xf fontId="9" fillId="18" borderId="4" numFmtId="0" applyNumberFormat="0" applyFont="1" applyFill="0" applyBorder="1" applyProtection="0"/>
    <xf fontId="10" fillId="18" borderId="5" numFmtId="0" applyNumberFormat="0" applyFont="1" applyFill="0" applyBorder="1" applyProtection="0"/>
    <xf fontId="10" fillId="0" borderId="0" numFmtId="0" applyNumberFormat="0" applyFont="1" applyFill="0" applyBorder="0" applyProtection="0"/>
    <xf fontId="11" fillId="18" borderId="6" numFmtId="0" applyNumberFormat="0" applyFont="1" applyFill="0" applyBorder="1" applyProtection="0"/>
    <xf fontId="12" fillId="4" borderId="0" numFmtId="0" applyNumberFormat="0" applyFont="1" applyFill="1" applyBorder="0" applyProtection="0"/>
    <xf fontId="0" fillId="3" borderId="7" numFmtId="0" applyNumberFormat="0" applyFont="0" applyFill="1" applyBorder="1" applyProtection="0"/>
    <xf fontId="13" fillId="16" borderId="8" numFmtId="0" applyNumberFormat="0" applyFont="1" applyFill="1" applyBorder="1" applyProtection="0"/>
    <xf fontId="14" fillId="0" borderId="0" numFmtId="0" applyNumberFormat="0" applyFont="1" applyFill="0" applyBorder="0" applyProtection="0"/>
    <xf fontId="15" fillId="0" borderId="0" numFmtId="0" applyNumberFormat="0" applyFont="1" applyFill="0" applyBorder="0" applyProtection="0"/>
    <xf fontId="16" fillId="4" borderId="1" numFmtId="0" applyNumberFormat="0" applyFont="1" applyFill="1" applyBorder="1" applyProtection="0"/>
    <xf fontId="17" fillId="0" borderId="0" numFmtId="0" applyNumberFormat="0" applyFont="1" applyFill="0" applyBorder="0" applyProtection="0"/>
    <xf fontId="0" fillId="0" borderId="0" numFmtId="160" applyNumberFormat="1" applyFont="0" applyFill="0" applyBorder="0" applyProtection="0"/>
    <xf fontId="0" fillId="0" borderId="0" numFmtId="161" applyNumberFormat="1" applyFont="0" applyFill="0" applyBorder="0" applyProtection="0"/>
    <xf fontId="18" fillId="18" borderId="9" numFmtId="0" applyNumberFormat="0" applyFont="1" applyFill="0" applyBorder="1" applyProtection="0"/>
    <xf fontId="0" fillId="0" borderId="0" numFmtId="0" applyNumberFormat="1" applyFont="1" applyFill="1" applyBorder="1"/>
    <xf fontId="19" fillId="0" borderId="0" numFmtId="0" applyNumberFormat="0" applyFont="1" applyFill="0" applyBorder="0" applyProtection="0"/>
    <xf fontId="0" fillId="0" borderId="0" numFmtId="9" applyNumberFormat="1" applyFont="0" applyFill="0" applyBorder="0" applyProtection="0"/>
    <xf fontId="0" fillId="0" borderId="0" numFmtId="162" applyNumberFormat="1" applyFont="0" applyFill="0" applyBorder="0" applyProtection="0"/>
    <xf fontId="0" fillId="0" borderId="0" numFmtId="163" applyNumberFormat="1" applyFont="0" applyFill="0" applyBorder="0" applyProtection="0"/>
  </cellStyleXfs>
  <cellXfs count="99">
    <xf fontId="0" fillId="0" borderId="0" numFmtId="0" xfId="0"/>
    <xf fontId="20" fillId="0" borderId="0" numFmtId="0" xfId="0" applyFont="1" applyAlignment="1">
      <alignment vertical="top"/>
    </xf>
    <xf fontId="20" fillId="16" borderId="0" numFmtId="0" xfId="0" applyFont="1" applyFill="1" applyAlignment="1">
      <alignment vertical="top"/>
    </xf>
    <xf fontId="21" fillId="0" borderId="0" numFmtId="0" xfId="0" applyFont="1" applyAlignment="1">
      <alignment vertical="top" wrapText="1"/>
    </xf>
    <xf fontId="21" fillId="16" borderId="0" numFmtId="0" xfId="0" applyFont="1" applyFill="1" applyAlignment="1">
      <alignment vertical="top" wrapText="1"/>
    </xf>
    <xf fontId="22" fillId="0" borderId="0" numFmtId="0" xfId="0" applyFont="1" applyAlignment="1">
      <alignment vertical="top"/>
    </xf>
    <xf fontId="20" fillId="0" borderId="0" numFmtId="0" xfId="0" applyFont="1" applyAlignment="1">
      <alignment vertical="top" wrapText="1"/>
    </xf>
    <xf fontId="22" fillId="19" borderId="10" numFmtId="0" xfId="0" applyFont="1" applyFill="1" applyBorder="1" applyAlignment="1">
      <alignment vertical="top"/>
    </xf>
    <xf fontId="20" fillId="16" borderId="10" numFmtId="0" xfId="0" applyFont="1" applyFill="1" applyBorder="1" applyAlignment="1">
      <alignment vertical="top"/>
    </xf>
    <xf fontId="20" fillId="0" borderId="10" numFmtId="0" xfId="0" applyFont="1" applyBorder="1" applyAlignment="1">
      <alignment vertical="top"/>
    </xf>
    <xf fontId="20" fillId="16" borderId="10" numFmtId="0" xfId="0" applyFont="1" applyFill="1" applyBorder="1" applyAlignment="1" applyProtection="1">
      <alignment vertical="top"/>
      <protection locked="0"/>
    </xf>
    <xf fontId="22" fillId="16" borderId="0" numFmtId="0" xfId="0" applyFont="1" applyFill="1" applyAlignment="1">
      <alignment vertical="top"/>
    </xf>
    <xf fontId="23" fillId="16" borderId="0" numFmtId="0" xfId="41" applyFont="1" applyFill="1" applyAlignment="1" applyProtection="1">
      <alignment vertical="top"/>
      <protection locked="0"/>
    </xf>
    <xf fontId="20" fillId="0" borderId="10" numFmtId="0" xfId="0" applyFont="1" applyBorder="1" applyAlignment="1">
      <alignment vertical="top" wrapText="1"/>
    </xf>
    <xf fontId="20" fillId="16" borderId="10" numFmtId="0" xfId="0" applyFont="1" applyFill="1" applyBorder="1" applyAlignment="1">
      <alignment vertical="top" wrapText="1"/>
    </xf>
    <xf fontId="20" fillId="16" borderId="0" numFmtId="0" xfId="0" applyFont="1" applyFill="1" applyAlignment="1">
      <alignment vertical="top" wrapText="1"/>
    </xf>
    <xf fontId="24" fillId="0" borderId="0" numFmtId="0" xfId="0" applyFont="1" applyAlignment="1">
      <alignment vertical="top"/>
    </xf>
    <xf fontId="20" fillId="0" borderId="0" numFmtId="0" xfId="0" applyFont="1" applyAlignment="1" quotePrefix="1">
      <alignment vertical="top"/>
    </xf>
    <xf fontId="20" fillId="16" borderId="0" numFmtId="49" xfId="0" applyNumberFormat="1" applyFont="1" applyFill="1" applyAlignment="1">
      <alignment horizontal="left" vertical="top"/>
    </xf>
    <xf fontId="20" fillId="16" borderId="0" numFmtId="49" xfId="0" applyNumberFormat="1" applyFont="1" applyFill="1" applyAlignment="1" applyProtection="1">
      <alignment horizontal="left" vertical="top"/>
      <protection locked="0"/>
    </xf>
    <xf fontId="25" fillId="0" borderId="0" numFmtId="49" xfId="0" applyNumberFormat="1" applyFont="1" applyAlignment="1">
      <alignment horizontal="center" vertical="top" wrapText="1"/>
    </xf>
    <xf fontId="20" fillId="0" borderId="0" numFmtId="49" xfId="0" applyNumberFormat="1" applyFont="1" applyAlignment="1">
      <alignment horizontal="left" vertical="top" wrapText="1"/>
    </xf>
    <xf fontId="20" fillId="0" borderId="0" numFmtId="49" xfId="0" applyNumberFormat="1" applyFont="1" applyAlignment="1">
      <alignment vertical="top"/>
    </xf>
    <xf fontId="20" fillId="0" borderId="0" numFmtId="49" xfId="0" applyNumberFormat="1" applyFont="1" applyAlignment="1">
      <alignment horizontal="center" vertical="top"/>
    </xf>
    <xf fontId="26" fillId="20" borderId="0" numFmtId="49" xfId="0" applyNumberFormat="1" applyFont="1" applyFill="1" applyAlignment="1" applyProtection="1">
      <alignment horizontal="center" vertical="top" wrapText="1"/>
      <protection locked="0"/>
    </xf>
    <xf fontId="25" fillId="0" borderId="0" numFmtId="49" xfId="0" applyNumberFormat="1" applyFont="1" applyAlignment="1" applyProtection="1">
      <alignment horizontal="center" vertical="top" wrapText="1"/>
      <protection locked="0"/>
    </xf>
    <xf fontId="27" fillId="13" borderId="11" numFmtId="49" xfId="0" applyNumberFormat="1" applyFont="1" applyFill="1" applyBorder="1" applyAlignment="1" applyProtection="1">
      <alignment horizontal="center" vertical="top" wrapText="1"/>
      <protection hidden="1"/>
    </xf>
    <xf fontId="20" fillId="16" borderId="10" numFmtId="49" xfId="0" applyNumberFormat="1" applyFont="1" applyFill="1" applyBorder="1" applyAlignment="1" applyProtection="1">
      <alignment horizontal="left" vertical="top" wrapText="1"/>
      <protection hidden="1"/>
    </xf>
    <xf fontId="20" fillId="16" borderId="10" numFmtId="49" xfId="0" applyNumberFormat="1" applyFont="1" applyFill="1" applyBorder="1" applyAlignment="1" applyProtection="1">
      <alignment horizontal="left" vertical="top" wrapText="1"/>
      <protection hidden="1" locked="0"/>
    </xf>
    <xf fontId="20" fillId="0" borderId="10" numFmtId="49" xfId="0" applyNumberFormat="1" applyFont="1" applyBorder="1" applyAlignment="1" applyProtection="1">
      <alignment horizontal="left" vertical="top" wrapText="1"/>
      <protection hidden="1"/>
    </xf>
    <xf fontId="20" fillId="0" borderId="10" numFmtId="49" xfId="0" applyNumberFormat="1" applyFont="1" applyBorder="1" applyAlignment="1" applyProtection="1">
      <alignment horizontal="left" vertical="top" wrapText="1"/>
      <protection hidden="1" locked="0"/>
    </xf>
    <xf fontId="20" fillId="16" borderId="10" numFmtId="49" xfId="0" applyNumberFormat="1" applyFont="1" applyFill="1" applyBorder="1" applyAlignment="1">
      <alignment horizontal="left" vertical="top" wrapText="1"/>
    </xf>
    <xf fontId="25" fillId="16" borderId="0" numFmtId="49" xfId="0" applyNumberFormat="1" applyFont="1" applyFill="1" applyAlignment="1">
      <alignment horizontal="center" vertical="top" wrapText="1"/>
    </xf>
    <xf fontId="17" fillId="16" borderId="10" numFmtId="49" xfId="41" applyNumberFormat="1" applyFont="1" applyFill="1" applyBorder="1" applyAlignment="1" applyProtection="1">
      <alignment horizontal="left" vertical="top" wrapText="1"/>
      <protection hidden="1" locked="0"/>
    </xf>
    <xf fontId="25" fillId="16" borderId="10" numFmtId="49" xfId="0" applyNumberFormat="1" applyFont="1" applyFill="1" applyBorder="1" applyAlignment="1">
      <alignment horizontal="center" vertical="top" wrapText="1"/>
    </xf>
    <xf fontId="17" fillId="16" borderId="10" numFmtId="49" xfId="41" applyNumberFormat="1" applyFont="1" applyFill="1" applyBorder="1" applyAlignment="1" applyProtection="1">
      <alignment horizontal="left" vertical="top" wrapText="1"/>
      <protection hidden="1"/>
    </xf>
    <xf fontId="20" fillId="16" borderId="10" numFmtId="49" xfId="0" applyNumberFormat="1" applyFont="1" applyFill="1" applyBorder="1" applyAlignment="1" applyProtection="1">
      <alignment horizontal="left" vertical="top"/>
      <protection locked="0"/>
    </xf>
    <xf fontId="20" fillId="16" borderId="0" numFmtId="49" xfId="0" applyNumberFormat="1" applyFont="1" applyFill="1" applyAlignment="1">
      <alignment vertical="top"/>
    </xf>
    <xf fontId="22" fillId="16" borderId="0" numFmtId="49" xfId="0" applyNumberFormat="1" applyFont="1" applyFill="1" applyAlignment="1">
      <alignment horizontal="center" vertical="top" wrapText="1"/>
    </xf>
    <xf fontId="20" fillId="16" borderId="0" numFmtId="1" xfId="0" applyNumberFormat="1" applyFont="1" applyFill="1" applyAlignment="1">
      <alignment horizontal="center" vertical="top"/>
    </xf>
    <xf fontId="20" fillId="16" borderId="0" numFmtId="0" xfId="0" applyFont="1" applyFill="1" applyAlignment="1">
      <alignment horizontal="center" vertical="top" wrapText="1"/>
    </xf>
    <xf fontId="20" fillId="16" borderId="0" numFmtId="0" xfId="0" applyFont="1" applyFill="1" applyAlignment="1">
      <alignment horizontal="center" vertical="top"/>
    </xf>
    <xf fontId="20" fillId="16" borderId="0" numFmtId="3" xfId="0" applyNumberFormat="1" applyFont="1" applyFill="1" applyAlignment="1">
      <alignment horizontal="center" vertical="top"/>
    </xf>
    <xf fontId="20" fillId="16" borderId="0" numFmtId="4" xfId="0" applyNumberFormat="1" applyFont="1" applyFill="1" applyAlignment="1">
      <alignment horizontal="center" vertical="top"/>
    </xf>
    <xf fontId="20" fillId="0" borderId="0" numFmtId="0" xfId="0" applyFont="1"/>
    <xf fontId="22" fillId="0" borderId="0" numFmtId="49" xfId="0" applyNumberFormat="1" applyFont="1" applyAlignment="1">
      <alignment horizontal="center" vertical="top"/>
    </xf>
    <xf fontId="22" fillId="0" borderId="0" numFmtId="3" xfId="0" applyNumberFormat="1" applyFont="1" applyAlignment="1">
      <alignment horizontal="center" vertical="top"/>
    </xf>
    <xf fontId="28" fillId="0" borderId="0" numFmtId="0" xfId="0" applyFont="1" applyAlignment="1">
      <alignment vertical="center" wrapText="1"/>
    </xf>
    <xf fontId="28" fillId="0" borderId="0" numFmtId="3" xfId="0" applyNumberFormat="1" applyFont="1" applyAlignment="1">
      <alignment vertical="center" wrapText="1"/>
    </xf>
    <xf fontId="22" fillId="0" borderId="0" numFmtId="0" xfId="0" applyFont="1" applyAlignment="1">
      <alignment wrapText="1"/>
    </xf>
    <xf fontId="22" fillId="0" borderId="0" numFmtId="3" xfId="0" applyNumberFormat="1" applyFont="1" applyAlignment="1">
      <alignment wrapText="1"/>
    </xf>
    <xf fontId="29" fillId="0" borderId="0" numFmtId="49" xfId="0" applyNumberFormat="1" applyFont="1" applyAlignment="1">
      <alignment horizontal="center" vertical="top" wrapText="1"/>
    </xf>
    <xf fontId="29" fillId="0" borderId="0" numFmtId="0" xfId="0" applyFont="1" applyAlignment="1">
      <alignment horizontal="center" vertical="top" wrapText="1"/>
    </xf>
    <xf fontId="22" fillId="16" borderId="0" numFmtId="0" xfId="0" applyFont="1" applyFill="1" applyAlignment="1">
      <alignment horizontal="center" vertical="top" wrapText="1"/>
    </xf>
    <xf fontId="29" fillId="0" borderId="0" numFmtId="3" xfId="0" applyNumberFormat="1" applyFont="1" applyAlignment="1">
      <alignment horizontal="center" vertical="top" wrapText="1"/>
    </xf>
    <xf fontId="25" fillId="16" borderId="10" numFmtId="0" xfId="0" applyFont="1" applyFill="1" applyBorder="1" applyAlignment="1">
      <alignment horizontal="center" vertical="top" wrapText="1"/>
    </xf>
    <xf fontId="22" fillId="16" borderId="10" numFmtId="3" xfId="0" applyNumberFormat="1" applyFont="1" applyFill="1" applyBorder="1" applyAlignment="1">
      <alignment horizontal="center" vertical="top" wrapText="1"/>
    </xf>
    <xf fontId="30" fillId="16" borderId="0" numFmtId="49" xfId="0" applyNumberFormat="1" applyFont="1" applyFill="1" applyAlignment="1">
      <alignment horizontal="center" vertical="top" wrapText="1"/>
    </xf>
    <xf fontId="30" fillId="16" borderId="0" numFmtId="0" xfId="0" applyFont="1" applyFill="1" applyAlignment="1">
      <alignment horizontal="center" vertical="top" wrapText="1"/>
    </xf>
    <xf fontId="31" fillId="16" borderId="0" numFmtId="0" xfId="41" applyFont="1" applyFill="1" applyAlignment="1">
      <alignment horizontal="center" vertical="top" wrapText="1"/>
    </xf>
    <xf fontId="20" fillId="16" borderId="0" numFmtId="3" xfId="0" applyNumberFormat="1" applyFont="1" applyFill="1" applyAlignment="1">
      <alignment horizontal="center" vertical="top" wrapText="1"/>
    </xf>
    <xf fontId="32" fillId="16" borderId="10" numFmtId="0" xfId="41" applyFont="1" applyFill="1" applyBorder="1" applyAlignment="1">
      <alignment horizontal="center" vertical="top" wrapText="1"/>
    </xf>
    <xf fontId="22" fillId="16" borderId="10" numFmtId="49" xfId="0" applyNumberFormat="1" applyFont="1" applyFill="1" applyBorder="1" applyAlignment="1">
      <alignment horizontal="center" vertical="top" wrapText="1"/>
    </xf>
    <xf fontId="22" fillId="16" borderId="10" numFmtId="1" xfId="0" applyNumberFormat="1" applyFont="1" applyFill="1" applyBorder="1" applyAlignment="1">
      <alignment horizontal="center" vertical="top" wrapText="1"/>
    </xf>
    <xf fontId="22" fillId="16" borderId="10" numFmtId="0" xfId="0" applyFont="1" applyFill="1" applyBorder="1" applyAlignment="1">
      <alignment horizontal="center" vertical="top" wrapText="1"/>
    </xf>
    <xf fontId="22" fillId="16" borderId="10" numFmtId="0" xfId="0" applyFont="1" applyFill="1" applyBorder="1" applyAlignment="1">
      <alignment horizontal="left" vertical="top" wrapText="1"/>
    </xf>
    <xf fontId="20" fillId="16" borderId="10" numFmtId="0" xfId="0" applyFont="1" applyFill="1" applyBorder="1" applyAlignment="1">
      <alignment horizontal="center" vertical="top"/>
    </xf>
    <xf fontId="20" fillId="16" borderId="10" numFmtId="3" xfId="0" applyNumberFormat="1" applyFont="1" applyFill="1" applyBorder="1" applyAlignment="1" applyProtection="1">
      <alignment horizontal="center" vertical="top" wrapText="1"/>
      <protection hidden="1" locked="0"/>
    </xf>
    <xf fontId="20" fillId="16" borderId="10" numFmtId="3" xfId="0" applyNumberFormat="1" applyFont="1" applyFill="1" applyBorder="1" applyAlignment="1" applyProtection="1">
      <alignment horizontal="center" vertical="top"/>
      <protection hidden="1"/>
    </xf>
    <xf fontId="20" fillId="16" borderId="10" numFmtId="49" xfId="0" applyNumberFormat="1" applyFont="1" applyFill="1" applyBorder="1" applyAlignment="1">
      <alignment horizontal="center" vertical="top"/>
    </xf>
    <xf fontId="20" fillId="16" borderId="10" numFmtId="164" xfId="0" applyNumberFormat="1" applyFont="1" applyFill="1" applyBorder="1" applyAlignment="1">
      <alignment horizontal="center" vertical="top"/>
    </xf>
    <xf fontId="31" fillId="16" borderId="12" numFmtId="0" xfId="41" applyFont="1" applyFill="1" applyBorder="1" applyAlignment="1">
      <alignment horizontal="center" vertical="top" wrapText="1"/>
    </xf>
    <xf fontId="20" fillId="16" borderId="10" numFmtId="164" xfId="0" applyNumberFormat="1" applyFont="1" applyFill="1" applyBorder="1" applyAlignment="1">
      <alignment horizontal="center" vertical="top" wrapText="1"/>
    </xf>
    <xf fontId="20" fillId="16" borderId="10" numFmtId="3" xfId="0" applyNumberFormat="1" applyFont="1" applyFill="1" applyBorder="1" applyAlignment="1">
      <alignment horizontal="center" vertical="top" wrapText="1"/>
    </xf>
    <xf fontId="20" fillId="16" borderId="10" numFmtId="0" xfId="0" applyFont="1" applyFill="1" applyBorder="1" applyAlignment="1">
      <alignment horizontal="center" vertical="top" wrapText="1"/>
    </xf>
    <xf fontId="20" fillId="16" borderId="10" numFmtId="49" xfId="0" applyNumberFormat="1" applyFont="1" applyFill="1" applyBorder="1" applyAlignment="1">
      <alignment horizontal="center" vertical="top" wrapText="1"/>
    </xf>
    <xf fontId="20" fillId="16" borderId="10" numFmtId="3" xfId="0" applyNumberFormat="1" applyFont="1" applyFill="1" applyBorder="1" applyAlignment="1">
      <alignment horizontal="center" vertical="top"/>
    </xf>
    <xf fontId="20" fillId="16" borderId="0" numFmtId="49" xfId="0" applyNumberFormat="1" applyFont="1" applyFill="1" applyAlignment="1">
      <alignment horizontal="center" vertical="top"/>
    </xf>
    <xf fontId="20" fillId="0" borderId="0" numFmtId="3" xfId="0" applyNumberFormat="1" applyFont="1" applyAlignment="1">
      <alignment vertical="top"/>
    </xf>
    <xf fontId="22" fillId="0" borderId="0" numFmtId="0" xfId="0" applyFont="1" applyAlignment="1">
      <alignment horizontal="left" vertical="top" wrapText="1"/>
    </xf>
    <xf fontId="22" fillId="0" borderId="0" numFmtId="3" xfId="0" applyNumberFormat="1" applyFont="1" applyAlignment="1">
      <alignment horizontal="left" vertical="top" wrapText="1"/>
    </xf>
    <xf fontId="22" fillId="0" borderId="0" numFmtId="0" xfId="0" applyFont="1" applyAlignment="1">
      <alignment vertical="top" wrapText="1"/>
    </xf>
    <xf fontId="22" fillId="0" borderId="0" numFmtId="3" xfId="0" applyNumberFormat="1" applyFont="1" applyAlignment="1">
      <alignment vertical="top" wrapText="1"/>
    </xf>
    <xf fontId="20" fillId="0" borderId="10" numFmtId="3" xfId="0" applyNumberFormat="1" applyFont="1" applyBorder="1" applyAlignment="1">
      <alignment vertical="top"/>
    </xf>
    <xf fontId="22" fillId="16" borderId="10" numFmtId="3" xfId="0" applyNumberFormat="1" applyFont="1" applyFill="1" applyBorder="1" applyAlignment="1" applyProtection="1">
      <alignment horizontal="center" vertical="top" wrapText="1"/>
      <protection hidden="1" locked="0"/>
    </xf>
    <xf fontId="22" fillId="16" borderId="10" numFmtId="3" xfId="0" applyNumberFormat="1" applyFont="1" applyFill="1" applyBorder="1" applyAlignment="1" applyProtection="1">
      <alignment horizontal="center" vertical="top"/>
      <protection hidden="1"/>
    </xf>
    <xf fontId="20" fillId="16" borderId="13" numFmtId="0" xfId="0" applyFont="1" applyFill="1" applyBorder="1" applyAlignment="1">
      <alignment horizontal="center" vertical="top"/>
    </xf>
    <xf fontId="22" fillId="16" borderId="13" numFmtId="3" xfId="0" applyNumberFormat="1" applyFont="1" applyFill="1" applyBorder="1" applyAlignment="1" applyProtection="1">
      <alignment horizontal="center" vertical="top" wrapText="1"/>
      <protection hidden="1" locked="0"/>
    </xf>
    <xf fontId="20" fillId="16" borderId="10" numFmtId="0" xfId="41" applyFont="1" applyFill="1" applyBorder="1" applyAlignment="1">
      <alignment horizontal="left" vertical="top" wrapText="1"/>
    </xf>
    <xf fontId="20" fillId="16" borderId="13" numFmtId="0" xfId="0" applyFont="1" applyFill="1" applyBorder="1" applyAlignment="1">
      <alignment horizontal="center" vertical="top" wrapText="1"/>
    </xf>
    <xf fontId="20" fillId="16" borderId="13" numFmtId="3" xfId="0" applyNumberFormat="1" applyFont="1" applyFill="1" applyBorder="1" applyAlignment="1" applyProtection="1">
      <alignment horizontal="center" vertical="top" wrapText="1"/>
      <protection hidden="1" locked="0"/>
    </xf>
    <xf fontId="22" fillId="16" borderId="10" numFmtId="0" xfId="41" applyFont="1" applyFill="1" applyBorder="1" applyAlignment="1">
      <alignment horizontal="left" vertical="top" wrapText="1"/>
    </xf>
    <xf fontId="20" fillId="0" borderId="10" numFmtId="49" xfId="0" applyNumberFormat="1" applyFont="1" applyBorder="1" applyAlignment="1">
      <alignment horizontal="center" vertical="top" wrapText="1"/>
    </xf>
    <xf fontId="20" fillId="16" borderId="14" numFmtId="3" xfId="0" applyNumberFormat="1" applyFont="1" applyFill="1" applyBorder="1" applyAlignment="1" applyProtection="1">
      <alignment horizontal="center" vertical="top" wrapText="1"/>
      <protection hidden="1" locked="0"/>
    </xf>
    <xf fontId="20" fillId="16" borderId="14" numFmtId="3" xfId="0" applyNumberFormat="1" applyFont="1" applyFill="1" applyBorder="1" applyAlignment="1" applyProtection="1">
      <alignment horizontal="center" vertical="top"/>
      <protection hidden="1"/>
    </xf>
    <xf fontId="20" fillId="16" borderId="12" numFmtId="0" xfId="0" applyFont="1" applyFill="1" applyBorder="1" applyAlignment="1">
      <alignment horizontal="center" vertical="top" wrapText="1"/>
    </xf>
    <xf fontId="20" fillId="0" borderId="15" numFmtId="0" xfId="0" applyFont="1" applyBorder="1" applyAlignment="1">
      <alignment vertical="top"/>
    </xf>
    <xf fontId="20" fillId="0" borderId="0" numFmtId="0" xfId="0" applyFont="1" applyAlignment="1">
      <alignment horizontal="left" vertical="top"/>
    </xf>
    <xf fontId="33" fillId="0" borderId="0" numFmtId="0" xfId="0" applyFont="1" applyAlignment="1">
      <alignment horizontal="left" vertical="top" wrapText="1"/>
    </xf>
  </cellXfs>
  <cellStyles count="50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Linked Cell" xfId="34"/>
    <cellStyle name="Neutral" xfId="35"/>
    <cellStyle name="Note" xfId="36"/>
    <cellStyle name="Output" xfId="37"/>
    <cellStyle name="Title" xfId="38"/>
    <cellStyle name="Warning Text" xfId="39"/>
    <cellStyle name="Ввод " xfId="40"/>
    <cellStyle name="Гиперссылка" xfId="41" builtinId="8"/>
    <cellStyle name="Денежный" xfId="42" builtinId="4"/>
    <cellStyle name="Денежный [0]" xfId="43" builtinId="7"/>
    <cellStyle name="Итог" xfId="44"/>
    <cellStyle name="Обычный" xfId="0" builtinId="0"/>
    <cellStyle name="Обычный 2" xfId="45"/>
    <cellStyle name="Открывавшаяся гиперссылка" xfId="46" builtinId="9"/>
    <cellStyle name="Процентный" xfId="47" builtinId="5"/>
    <cellStyle name="Финансовый" xfId="48" builtinId="3"/>
    <cellStyle name="Финансовый [0]" xfId="49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5.xml"/><Relationship  Id="rId5" Type="http://schemas.openxmlformats.org/officeDocument/2006/relationships/worksheet" Target="worksheets/sheet4.xml"/><Relationship  Id="rId4" Type="http://schemas.openxmlformats.org/officeDocument/2006/relationships/worksheet" Target="worksheets/sheet3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2</xdr:col>
      <xdr:colOff>1855469</xdr:colOff>
      <xdr:row>2</xdr:row>
      <xdr:rowOff>24129</xdr:rowOff>
    </xdr:to>
    <xdr:pic>
      <xdr:nvPicPr>
        <xdr:cNvPr id="3" name="Рисунок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2792730" cy="99949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0</xdr:rowOff>
    </xdr:from>
    <xdr:to>
      <xdr:col>2</xdr:col>
      <xdr:colOff>1443990</xdr:colOff>
      <xdr:row>4</xdr:row>
      <xdr:rowOff>77470</xdr:rowOff>
    </xdr:to>
    <xdr:pic>
      <xdr:nvPicPr>
        <xdr:cNvPr id="2" name="Рисунок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2830195" cy="101092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0</xdr:row>
      <xdr:rowOff>1236344</xdr:rowOff>
    </xdr:from>
    <xdr:to>
      <xdr:col>13</xdr:col>
      <xdr:colOff>791210</xdr:colOff>
      <xdr:row>76</xdr:row>
      <xdr:rowOff>132080</xdr:rowOff>
    </xdr:to>
    <xdr:pic>
      <xdr:nvPicPr>
        <xdr:cNvPr id="2" name="Рисунок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1236345"/>
          <a:ext cx="9037955" cy="1298321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 fLocksWithSheet="0"/>
  </xdr:twoCellAnchor>
</xdr:wsDr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Users/admin/Downloads/&#1040;&#1088;&#1093;&#1080;&#1074;/&#1041;&#1083;&#1072;&#1085;&#1082;%20&#1079;&#1072;&#1082;&#1072;&#1079;&#1072;%20&#1069;&#1082;&#1089;&#1087;&#1077;&#1076;&#1080;&#1094;&#1080;&#1103;%20&#1043;&#1083;&#1086;&#1073;&#1072;&#1083;&#1051;&#1072;&#1073;,%202023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 "/>
      <sheetName val="РЕКВИЗИТЫ"/>
      <sheetName val="БЛАНК-ЗАКАЗ"/>
      <sheetName val="БЛАНК-ЗАКАЗА"/>
      <sheetName val="Свидетельство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9525" cap="flat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_rels/sheet2.xml.rels><?xml version="1.0" encoding="UTF-8" standalone="yes"?><Relationships xmlns="http://schemas.openxmlformats.org/package/2006/relationships"><Relationship  Id="rId2" Type="http://schemas.openxmlformats.org/officeDocument/2006/relationships/hyperlink" Target="mailto:IvanovII@school.ru" TargetMode="External"/><Relationship  Id="rId1" Type="http://schemas.openxmlformats.org/officeDocument/2006/relationships/hyperlink" Target="mailto:skola16@mail.ru" TargetMode="External"/></Relationships>
</file>

<file path=xl/worksheets/_rels/sheet3.xml.rels><?xml version="1.0" encoding="UTF-8" standalone="yes"?><Relationships xmlns="http://schemas.openxmlformats.org/package/2006/relationships"><Relationship  Id="rId13" Type="http://schemas.openxmlformats.org/officeDocument/2006/relationships/hyperlink" Target="https://globallab.org/ru/course/cover/fizicheskaja_ekspeditsija.html" TargetMode="External"/><Relationship  Id="rId11" Type="http://schemas.openxmlformats.org/officeDocument/2006/relationships/hyperlink" Target="https://globallab.org/ru/course/cover/teatr_emotsii.html" TargetMode="External"/><Relationship  Id="rId10" Type="http://schemas.openxmlformats.org/officeDocument/2006/relationships/hyperlink" Target="https://globallab.org/ru/course/cover/poeticheskaja_ekspeditsija.html" TargetMode="External"/><Relationship  Id="rId9" Type="http://schemas.openxmlformats.org/officeDocument/2006/relationships/hyperlink" Target="https://globallab.org/ru/course/cover/lesnaja_gazeta.html" TargetMode="External"/><Relationship  Id="rId8" Type="http://schemas.openxmlformats.org/officeDocument/2006/relationships/hyperlink" Target="https://globallab.org/ru/course/cover/expedition_8_gorod_na_ladoni.html" TargetMode="External"/><Relationship  Id="rId7" Type="http://schemas.openxmlformats.org/officeDocument/2006/relationships/hyperlink" Target="https://globallab.org/ru/course/cover/expedition_7_knizhka_s_kartinkami.html" TargetMode="External"/><Relationship  Id="rId14" Type="http://schemas.openxmlformats.org/officeDocument/2006/relationships/drawing" Target="../drawings/drawing1.xml"/><Relationship  Id="rId6" Type="http://schemas.openxmlformats.org/officeDocument/2006/relationships/hyperlink" Target="https://globallab.org/ru/course/cover/expedition_6_vezhlivyj_ohotnik.html" TargetMode="External"/><Relationship  Id="rId5" Type="http://schemas.openxmlformats.org/officeDocument/2006/relationships/hyperlink" Target="https://globallab.org/ru/course/cover/expedition_5_v_gostyah_u_skazki.html" TargetMode="External"/><Relationship  Id="rId4" Type="http://schemas.openxmlformats.org/officeDocument/2006/relationships/hyperlink" Target="https://globallab.org/ru/course/cover/expedition_4_primety_leta.html" TargetMode="External"/><Relationship  Id="rId12" Type="http://schemas.openxmlformats.org/officeDocument/2006/relationships/hyperlink" Target="https://globallab.org/ru/course/cover/v_poiskakh_propavshego_shedevra.html" TargetMode="External"/><Relationship  Id="rId3" Type="http://schemas.openxmlformats.org/officeDocument/2006/relationships/hyperlink" Target="https://globallab.org/ru/course/cover/expedition_3_kto_v_teremochke_zhivet.html" TargetMode="External"/><Relationship  Id="rId2" Type="http://schemas.openxmlformats.org/officeDocument/2006/relationships/hyperlink" Target="https://globallab.org/ru/course/cover/expedition_2_zanimatelnaya_botanika.html" TargetMode="External"/><Relationship  Id="rId1" Type="http://schemas.openxmlformats.org/officeDocument/2006/relationships/hyperlink" Target="https://globallab.org/ru/course/cover/expedition_1_reki_gory_i_polya.html" TargetMode="Externa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7"/>
    <outlinePr applyStyles="0" summaryBelow="1" summaryRight="1" showOutlineSymbols="1"/>
    <pageSetUpPr autoPageBreaks="1" fitToPage="0"/>
  </sheetPr>
  <sheetViews>
    <sheetView zoomScale="100" workbookViewId="0">
      <selection activeCell="G11" activeCellId="0" sqref="G11"/>
    </sheetView>
  </sheetViews>
  <sheetFormatPr defaultRowHeight="12.75"/>
  <cols>
    <col customWidth="1" min="1" max="1" style="1" width="61.44140625"/>
    <col customWidth="1" min="2" max="2" style="2" width="7.88671875"/>
    <col customWidth="1" hidden="1" min="3" max="5" style="2" width="10"/>
    <col customWidth="1" hidden="1" min="6" max="6" style="1" width="23.6640625"/>
    <col customWidth="1" min="7" max="7" style="1" width="23.109375"/>
    <col customWidth="1" min="8" max="256" style="1" width="10"/>
  </cols>
  <sheetData>
    <row r="1" ht="93" customHeight="1">
      <c r="A1" s="3" t="s">
        <v>0</v>
      </c>
      <c r="B1" s="4"/>
      <c r="C1" s="4"/>
      <c r="D1" s="4"/>
      <c r="E1" s="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1.4" customHeight="1">
      <c r="A2" s="3"/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5">
      <c r="A3" s="5" t="s">
        <v>1</v>
      </c>
    </row>
    <row r="4" ht="15">
      <c r="A4" s="1" t="s">
        <v>2</v>
      </c>
    </row>
    <row r="5" ht="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23.25" customHeight="1">
      <c r="A6" s="7" t="s">
        <v>3</v>
      </c>
    </row>
    <row r="7" s="2" customFormat="1" ht="18.75" customHeight="1">
      <c r="A7" s="8" t="s">
        <v>4</v>
      </c>
    </row>
    <row r="8" ht="18.75" customHeight="1">
      <c r="A8" s="9" t="s">
        <v>5</v>
      </c>
    </row>
    <row r="9" s="2" customFormat="1" ht="18.75" customHeight="1">
      <c r="A9" s="10" t="s">
        <v>6</v>
      </c>
      <c r="K9" s="11"/>
      <c r="L9" s="12"/>
      <c r="M9" s="12"/>
      <c r="N9" s="12"/>
    </row>
    <row r="10" ht="18.75" customHeight="1">
      <c r="A10" s="13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ht="18.75" customHeight="1">
      <c r="A11" s="13" t="s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ht="106.2" customHeight="1">
      <c r="A12" s="13" t="s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ht="18.75" customHeight="1">
      <c r="A13" s="13" t="s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ht="18.75" customHeight="1">
      <c r="A14" s="14" t="s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ht="18.75" customHeight="1">
      <c r="A15" s="13" t="s">
        <v>12</v>
      </c>
      <c r="B15" s="15"/>
      <c r="C15" s="15"/>
      <c r="D15" s="15"/>
      <c r="E15" s="15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ht="145.80000000000001" customHeight="1">
      <c r="A16" s="13" t="s">
        <v>13</v>
      </c>
    </row>
    <row r="17" ht="15">
      <c r="A17" s="6"/>
    </row>
    <row r="18" ht="15">
      <c r="A18" s="16" t="s">
        <v>14</v>
      </c>
    </row>
    <row r="19" ht="15">
      <c r="A19" s="17" t="s">
        <v>15</v>
      </c>
    </row>
    <row r="20" ht="15">
      <c r="A20" s="17" t="s">
        <v>16</v>
      </c>
    </row>
    <row r="21" ht="15">
      <c r="A21" s="17" t="s">
        <v>17</v>
      </c>
    </row>
    <row r="22" ht="15">
      <c r="A22" s="17" t="s">
        <v>18</v>
      </c>
    </row>
  </sheetData>
  <mergeCells count="1">
    <mergeCell ref="A5:S5"/>
  </mergeCells>
  <printOptions headings="0" gridLines="0"/>
  <pageMargins left="0.69861099999999998" right="0.69861099999999998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3"/>
    <outlinePr applyStyles="0" summaryBelow="1" summaryRight="1" showOutlineSymbols="1"/>
    <pageSetUpPr autoPageBreaks="1" fitToPage="0"/>
  </sheetPr>
  <sheetViews>
    <sheetView zoomScale="100" workbookViewId="0">
      <selection activeCell="A2" activeCellId="0" sqref="A2"/>
    </sheetView>
  </sheetViews>
  <sheetFormatPr defaultRowHeight="12.75"/>
  <cols>
    <col customWidth="1" min="1" max="1" style="18" width="43.5546875"/>
    <col customWidth="1" min="2" max="2" style="19" width="43.5546875"/>
    <col customWidth="1" min="3" max="3" style="20" width="22.5546875"/>
    <col customWidth="1" min="4" max="5" style="21" width="43.88671875"/>
    <col customWidth="1" min="6" max="6" style="22" width="24"/>
    <col customWidth="1" min="7" max="7" style="22" width="12.88671875"/>
    <col customWidth="1" min="8" max="256" style="22" width="9.109375"/>
  </cols>
  <sheetData>
    <row r="1" s="23" customFormat="1" ht="39" customHeight="1">
      <c r="A1" s="24" t="s">
        <v>19</v>
      </c>
      <c r="B1" s="24"/>
      <c r="C1" s="25"/>
      <c r="D1" s="26" t="s">
        <v>20</v>
      </c>
      <c r="E1" s="26"/>
    </row>
    <row r="2" ht="60">
      <c r="A2" s="27" t="s">
        <v>21</v>
      </c>
      <c r="B2" s="28"/>
      <c r="D2" s="27" t="s">
        <v>21</v>
      </c>
      <c r="E2" s="28" t="s">
        <v>22</v>
      </c>
    </row>
    <row r="3" ht="30">
      <c r="A3" s="29" t="s">
        <v>23</v>
      </c>
      <c r="B3" s="30"/>
      <c r="D3" s="29" t="s">
        <v>23</v>
      </c>
      <c r="E3" s="27" t="s">
        <v>24</v>
      </c>
    </row>
    <row r="4" ht="15">
      <c r="A4" s="31" t="s">
        <v>25</v>
      </c>
      <c r="B4" s="28"/>
      <c r="D4" s="31" t="s">
        <v>25</v>
      </c>
      <c r="E4" s="27" t="s">
        <v>26</v>
      </c>
    </row>
    <row r="5" ht="15">
      <c r="A5" s="27" t="s">
        <v>27</v>
      </c>
      <c r="B5" s="28"/>
      <c r="D5" s="27" t="s">
        <v>27</v>
      </c>
      <c r="E5" s="27" t="s">
        <v>28</v>
      </c>
    </row>
    <row r="6" ht="45">
      <c r="A6" s="31" t="s">
        <v>29</v>
      </c>
      <c r="B6" s="28"/>
      <c r="C6" s="32"/>
      <c r="D6" s="31" t="s">
        <v>29</v>
      </c>
      <c r="E6" s="27" t="s">
        <v>30</v>
      </c>
    </row>
    <row r="7" ht="30">
      <c r="A7" s="31" t="s">
        <v>31</v>
      </c>
      <c r="B7" s="28"/>
      <c r="C7" s="32"/>
      <c r="D7" s="31" t="s">
        <v>31</v>
      </c>
      <c r="E7" s="27" t="s">
        <v>30</v>
      </c>
    </row>
    <row r="8" ht="15">
      <c r="A8" s="31" t="s">
        <v>32</v>
      </c>
      <c r="B8" s="28"/>
      <c r="C8" s="32"/>
      <c r="D8" s="31" t="s">
        <v>32</v>
      </c>
      <c r="E8" s="27" t="s">
        <v>33</v>
      </c>
    </row>
    <row r="9" ht="30">
      <c r="A9" s="31" t="s">
        <v>34</v>
      </c>
      <c r="B9" s="33"/>
      <c r="C9" s="34" t="s">
        <v>35</v>
      </c>
      <c r="D9" s="31" t="s">
        <v>34</v>
      </c>
      <c r="E9" s="35" t="s">
        <v>36</v>
      </c>
    </row>
    <row r="10" ht="30">
      <c r="A10" s="31" t="s">
        <v>37</v>
      </c>
      <c r="B10" s="36"/>
      <c r="C10" s="32"/>
      <c r="D10" s="31" t="s">
        <v>37</v>
      </c>
      <c r="E10" s="31" t="s">
        <v>38</v>
      </c>
    </row>
    <row r="11" ht="15">
      <c r="A11" s="31" t="s">
        <v>39</v>
      </c>
      <c r="B11" s="28"/>
      <c r="C11" s="34" t="s">
        <v>35</v>
      </c>
      <c r="D11" s="31" t="s">
        <v>39</v>
      </c>
      <c r="E11" s="27" t="s">
        <v>40</v>
      </c>
    </row>
    <row r="12" ht="15">
      <c r="A12" s="31" t="s">
        <v>41</v>
      </c>
      <c r="B12" s="28"/>
      <c r="C12" s="34" t="s">
        <v>35</v>
      </c>
      <c r="D12" s="31" t="s">
        <v>41</v>
      </c>
      <c r="E12" s="27" t="s">
        <v>42</v>
      </c>
    </row>
    <row r="13" ht="30">
      <c r="A13" s="31" t="s">
        <v>43</v>
      </c>
      <c r="B13" s="28"/>
      <c r="C13" s="34" t="s">
        <v>35</v>
      </c>
      <c r="D13" s="31" t="s">
        <v>43</v>
      </c>
      <c r="E13" s="27" t="s">
        <v>44</v>
      </c>
    </row>
    <row r="14" ht="30">
      <c r="A14" s="31" t="s">
        <v>45</v>
      </c>
      <c r="B14" s="28"/>
      <c r="C14" s="34" t="s">
        <v>35</v>
      </c>
      <c r="D14" s="31" t="s">
        <v>45</v>
      </c>
      <c r="E14" s="27" t="s">
        <v>46</v>
      </c>
    </row>
    <row r="15" ht="30">
      <c r="A15" s="27" t="s">
        <v>47</v>
      </c>
      <c r="B15" s="28"/>
      <c r="C15" s="32"/>
      <c r="D15" s="27" t="s">
        <v>47</v>
      </c>
      <c r="E15" s="27" t="s">
        <v>38</v>
      </c>
    </row>
    <row r="16" ht="30">
      <c r="A16" s="29" t="s">
        <v>48</v>
      </c>
      <c r="B16" s="28"/>
      <c r="C16" s="34" t="s">
        <v>49</v>
      </c>
      <c r="D16" s="29" t="s">
        <v>48</v>
      </c>
      <c r="E16" s="27" t="s">
        <v>50</v>
      </c>
    </row>
    <row r="17" s="37" customFormat="1" ht="45">
      <c r="A17" s="31" t="s">
        <v>51</v>
      </c>
      <c r="B17" s="28"/>
      <c r="C17" s="34" t="s">
        <v>35</v>
      </c>
      <c r="D17" s="31" t="s">
        <v>51</v>
      </c>
      <c r="E17" s="35" t="s">
        <v>52</v>
      </c>
    </row>
    <row r="18" s="37" customFormat="1" ht="30">
      <c r="A18" s="27" t="s">
        <v>53</v>
      </c>
      <c r="B18" s="28"/>
      <c r="C18" s="38"/>
      <c r="D18" s="27" t="s">
        <v>53</v>
      </c>
      <c r="E18" s="27" t="s">
        <v>54</v>
      </c>
      <c r="G18" s="2"/>
    </row>
  </sheetData>
  <mergeCells count="2">
    <mergeCell ref="A1:B1"/>
    <mergeCell ref="D1:E1"/>
  </mergeCells>
  <dataValidations count="1" disablePrompts="0">
    <dataValidation sqref="E11" type="none" allowBlank="1" errorStyle="stop" imeMode="noControl" operator="between" prompt="9 цифр" promptTitle="БИК" showDropDown="0" showErrorMessage="1" showInputMessage="1"/>
  </dataValidations>
  <hyperlinks>
    <hyperlink r:id="rId1" ref="E9"/>
    <hyperlink r:id="rId2" ref="E17"/>
  </hyperlinks>
  <printOptions headings="0" gridLines="0"/>
  <pageMargins left="0.69861099999999998" right="0.69861099999999998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4" disablePrompts="0">
        <x14:dataValidation xr:uid="{004500C4-0014-4573-B7A9-00EA00A900B6}" type="textLength" allowBlank="1" errorStyle="stop" imeMode="noControl" operator="equal" prompt="10 цифр" promptTitle="ИНН" showDropDown="0" showErrorMessage="1" showInputMessage="1">
          <x14:formula1>
            <xm:f>10</xm:f>
          </x14:formula1>
          <xm:sqref>B4</xm:sqref>
        </x14:dataValidation>
        <x14:dataValidation xr:uid="{00690027-005B-4A21-8FC9-00FE00660028}" type="textLength" allowBlank="1" errorStyle="stop" imeMode="noControl" operator="equal" prompt="9 цифр" promptTitle="БИК" showDropDown="0" showErrorMessage="1" showInputMessage="1">
          <x14:formula1>
            <xm:f>9</xm:f>
          </x14:formula1>
          <xm:sqref>B11</xm:sqref>
        </x14:dataValidation>
        <x14:dataValidation xr:uid="{00E40040-0084-4329-8974-00F100CE00B9}" type="textLength" allowBlank="1" errorStyle="stop" imeMode="noControl" operator="equal" prompt="20 цифр" promptTitle="Расчетный счет" showDropDown="0" showErrorMessage="1" showInputMessage="1">
          <x14:formula1>
            <xm:f>20</xm:f>
          </x14:formula1>
          <xm:sqref>B12</xm:sqref>
        </x14:dataValidation>
        <x14:dataValidation xr:uid="{00EB0086-00F4-4C35-9FFC-00A700EC007D}" type="list" allowBlank="1" errorStyle="stop" imeMode="noControl" operator="between" prompt="Ставим пункт 4,5 или 14 по 44ФЗ.   Или 223ФЗ" showDropDown="0" showErrorMessage="1" showInputMessage="1">
          <x14:formula1>
            <xm:f>$G$18</xm:f>
          </x14:formula1>
          <xm:sqref>B18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5"/>
    <outlinePr applyStyles="0" summaryBelow="1" summaryRight="1" showOutlineSymbols="1"/>
    <pageSetUpPr autoPageBreaks="1" fitToPage="0"/>
  </sheetPr>
  <sheetViews>
    <sheetView zoomScale="100" workbookViewId="0">
      <selection activeCell="C3" activeCellId="0" sqref="C3"/>
    </sheetView>
  </sheetViews>
  <sheetFormatPr defaultColWidth="10" defaultRowHeight="12.75"/>
  <cols>
    <col customWidth="1" min="1" max="1" style="23" width="8.6640625"/>
    <col customWidth="1" min="2" max="2" style="39" width="5"/>
    <col customWidth="1" min="3" max="3" style="40" width="74.44140625"/>
    <col customWidth="1" min="4" max="4" style="41" width="11.77734375"/>
    <col customWidth="1" min="5" max="5" style="42" width="11.6640625"/>
    <col customWidth="1" min="6" max="6" style="43" width="14.88671875"/>
    <col customWidth="1" min="7" max="8" style="42" width="12.5546875"/>
    <col customWidth="1" min="9" max="255" style="41" width="9.109375"/>
    <col customWidth="1" min="256" max="256" style="44" width="9.109375"/>
  </cols>
  <sheetData>
    <row r="1" ht="15">
      <c r="D1" s="45" t="s">
        <v>55</v>
      </c>
      <c r="E1" s="46"/>
      <c r="F1" s="45"/>
      <c r="G1" s="46"/>
      <c r="H1" s="46"/>
    </row>
    <row r="2" ht="54.600000000000001" customHeight="1">
      <c r="D2" s="47" t="s">
        <v>56</v>
      </c>
      <c r="E2" s="48"/>
      <c r="F2" s="47"/>
      <c r="G2" s="48"/>
      <c r="H2" s="48"/>
    </row>
    <row r="3" ht="15">
      <c r="D3" s="49"/>
      <c r="E3" s="50"/>
      <c r="F3" s="49"/>
      <c r="G3" s="50"/>
      <c r="H3" s="50"/>
    </row>
    <row r="4" ht="15">
      <c r="A4" s="51"/>
      <c r="B4" s="52"/>
      <c r="C4" s="53"/>
      <c r="D4" s="52"/>
      <c r="E4" s="54"/>
      <c r="F4" s="55"/>
      <c r="G4" s="56">
        <f>[1]РЕКВИЗИТЫ!$B$18</f>
        <v>0</v>
      </c>
      <c r="H4" s="56"/>
    </row>
    <row r="5" ht="15">
      <c r="A5" s="57"/>
      <c r="B5" s="58"/>
      <c r="C5" s="59">
        <v>3</v>
      </c>
      <c r="D5" s="40"/>
      <c r="E5" s="60"/>
      <c r="F5" s="61" t="s">
        <v>57</v>
      </c>
      <c r="G5" s="56">
        <f>РЕКВИЗИТЫ!B4</f>
        <v>0</v>
      </c>
      <c r="H5" s="56"/>
    </row>
    <row r="6" ht="45">
      <c r="A6" s="62" t="s">
        <v>58</v>
      </c>
      <c r="B6" s="63" t="s">
        <v>59</v>
      </c>
      <c r="C6" s="64" t="s">
        <v>60</v>
      </c>
      <c r="D6" s="64" t="s">
        <v>61</v>
      </c>
      <c r="E6" s="56" t="s">
        <v>62</v>
      </c>
      <c r="F6" s="64" t="s">
        <v>63</v>
      </c>
      <c r="G6" s="56">
        <f>SUM(G8:G20)</f>
        <v>0</v>
      </c>
      <c r="H6" s="56">
        <f>SUM(H8:H20)</f>
        <v>0</v>
      </c>
    </row>
    <row r="7" ht="15">
      <c r="A7" s="62"/>
      <c r="B7" s="64"/>
      <c r="C7" s="65"/>
      <c r="D7" s="64"/>
      <c r="E7" s="56"/>
      <c r="F7" s="66"/>
      <c r="G7" s="67" t="s">
        <v>64</v>
      </c>
      <c r="H7" s="68" t="s">
        <v>65</v>
      </c>
    </row>
    <row r="8" ht="30">
      <c r="A8" s="69" t="s">
        <v>66</v>
      </c>
      <c r="B8" s="70">
        <v>1</v>
      </c>
      <c r="C8" s="71" t="s">
        <v>67</v>
      </c>
      <c r="D8" s="72" t="s">
        <v>68</v>
      </c>
      <c r="E8" s="73">
        <v>18000</v>
      </c>
      <c r="F8" s="74" t="s">
        <v>69</v>
      </c>
      <c r="G8" s="67"/>
      <c r="H8" s="68">
        <f t="shared" ref="H8:H20" si="0">G8*E8</f>
        <v>0</v>
      </c>
    </row>
    <row r="9" ht="30">
      <c r="A9" s="74" t="s">
        <v>70</v>
      </c>
      <c r="B9" s="70">
        <v>2</v>
      </c>
      <c r="C9" s="71" t="s">
        <v>71</v>
      </c>
      <c r="D9" s="72" t="s">
        <v>68</v>
      </c>
      <c r="E9" s="73">
        <v>18000</v>
      </c>
      <c r="F9" s="74" t="s">
        <v>69</v>
      </c>
      <c r="G9" s="67"/>
      <c r="H9" s="68">
        <f t="shared" si="0"/>
        <v>0</v>
      </c>
    </row>
    <row r="10" ht="30">
      <c r="A10" s="69" t="s">
        <v>72</v>
      </c>
      <c r="B10" s="70">
        <v>3</v>
      </c>
      <c r="C10" s="71" t="s">
        <v>73</v>
      </c>
      <c r="D10" s="72" t="s">
        <v>68</v>
      </c>
      <c r="E10" s="73">
        <v>18000</v>
      </c>
      <c r="F10" s="74" t="s">
        <v>69</v>
      </c>
      <c r="G10" s="67"/>
      <c r="H10" s="68">
        <f t="shared" si="0"/>
        <v>0</v>
      </c>
    </row>
    <row r="11" ht="30">
      <c r="A11" s="69" t="s">
        <v>74</v>
      </c>
      <c r="B11" s="70">
        <v>4</v>
      </c>
      <c r="C11" s="71" t="s">
        <v>75</v>
      </c>
      <c r="D11" s="72" t="s">
        <v>68</v>
      </c>
      <c r="E11" s="73">
        <v>18000</v>
      </c>
      <c r="F11" s="70" t="s">
        <v>69</v>
      </c>
      <c r="G11" s="67"/>
      <c r="H11" s="68">
        <f t="shared" si="0"/>
        <v>0</v>
      </c>
    </row>
    <row r="12" ht="30">
      <c r="A12" s="69" t="s">
        <v>76</v>
      </c>
      <c r="B12" s="70">
        <v>5</v>
      </c>
      <c r="C12" s="71" t="s">
        <v>77</v>
      </c>
      <c r="D12" s="75" t="s">
        <v>78</v>
      </c>
      <c r="E12" s="73">
        <v>18000</v>
      </c>
      <c r="F12" s="74" t="s">
        <v>69</v>
      </c>
      <c r="G12" s="67"/>
      <c r="H12" s="68">
        <f t="shared" si="0"/>
        <v>0</v>
      </c>
    </row>
    <row r="13" ht="30">
      <c r="A13" s="69" t="s">
        <v>79</v>
      </c>
      <c r="B13" s="70">
        <v>6</v>
      </c>
      <c r="C13" s="71" t="s">
        <v>80</v>
      </c>
      <c r="D13" s="74" t="s">
        <v>68</v>
      </c>
      <c r="E13" s="76">
        <v>18000</v>
      </c>
      <c r="F13" s="70" t="s">
        <v>69</v>
      </c>
      <c r="G13" s="67"/>
      <c r="H13" s="68">
        <f t="shared" si="0"/>
        <v>0</v>
      </c>
    </row>
    <row r="14" ht="30">
      <c r="A14" s="69" t="s">
        <v>81</v>
      </c>
      <c r="B14" s="70">
        <v>7</v>
      </c>
      <c r="C14" s="71" t="s">
        <v>82</v>
      </c>
      <c r="D14" s="72" t="s">
        <v>78</v>
      </c>
      <c r="E14" s="73">
        <v>18000</v>
      </c>
      <c r="F14" s="74" t="s">
        <v>69</v>
      </c>
      <c r="G14" s="67"/>
      <c r="H14" s="68">
        <f t="shared" si="0"/>
        <v>0</v>
      </c>
    </row>
    <row r="15" ht="30">
      <c r="A15" s="69" t="s">
        <v>83</v>
      </c>
      <c r="B15" s="70">
        <v>8</v>
      </c>
      <c r="C15" s="71" t="s">
        <v>84</v>
      </c>
      <c r="D15" s="74" t="s">
        <v>68</v>
      </c>
      <c r="E15" s="76">
        <v>18000</v>
      </c>
      <c r="F15" s="70" t="s">
        <v>69</v>
      </c>
      <c r="G15" s="67"/>
      <c r="H15" s="68">
        <f t="shared" si="0"/>
        <v>0</v>
      </c>
    </row>
    <row r="16" ht="30">
      <c r="A16" s="69" t="s">
        <v>85</v>
      </c>
      <c r="B16" s="70">
        <v>9</v>
      </c>
      <c r="C16" s="71" t="s">
        <v>86</v>
      </c>
      <c r="D16" s="72" t="s">
        <v>78</v>
      </c>
      <c r="E16" s="73">
        <v>18000</v>
      </c>
      <c r="F16" s="74" t="s">
        <v>69</v>
      </c>
      <c r="G16" s="67"/>
      <c r="H16" s="68">
        <f t="shared" si="0"/>
        <v>0</v>
      </c>
    </row>
    <row r="17" ht="30">
      <c r="A17" s="69" t="s">
        <v>87</v>
      </c>
      <c r="B17" s="70">
        <v>10</v>
      </c>
      <c r="C17" s="71" t="s">
        <v>88</v>
      </c>
      <c r="D17" s="74" t="s">
        <v>89</v>
      </c>
      <c r="E17" s="76">
        <v>18000</v>
      </c>
      <c r="F17" s="70" t="s">
        <v>69</v>
      </c>
      <c r="G17" s="67"/>
      <c r="H17" s="68">
        <f t="shared" si="0"/>
        <v>0</v>
      </c>
    </row>
    <row r="18" ht="30">
      <c r="A18" s="69" t="s">
        <v>90</v>
      </c>
      <c r="B18" s="70">
        <v>11</v>
      </c>
      <c r="C18" s="71" t="s">
        <v>91</v>
      </c>
      <c r="D18" s="72" t="s">
        <v>68</v>
      </c>
      <c r="E18" s="73">
        <v>18000</v>
      </c>
      <c r="F18" s="74" t="s">
        <v>69</v>
      </c>
      <c r="G18" s="67"/>
      <c r="H18" s="68">
        <f t="shared" si="0"/>
        <v>0</v>
      </c>
    </row>
    <row r="19" ht="32.850000000000001" customHeight="1">
      <c r="A19" s="69" t="s">
        <v>92</v>
      </c>
      <c r="B19" s="70">
        <v>12</v>
      </c>
      <c r="C19" s="71" t="s">
        <v>93</v>
      </c>
      <c r="D19" s="74" t="s">
        <v>94</v>
      </c>
      <c r="E19" s="76">
        <v>18000</v>
      </c>
      <c r="F19" s="70" t="s">
        <v>69</v>
      </c>
      <c r="G19" s="67"/>
      <c r="H19" s="68">
        <f t="shared" si="0"/>
        <v>0</v>
      </c>
    </row>
    <row r="20" ht="30">
      <c r="A20" s="69" t="s">
        <v>95</v>
      </c>
      <c r="B20" s="70">
        <v>13</v>
      </c>
      <c r="C20" s="71" t="s">
        <v>96</v>
      </c>
      <c r="D20" s="72" t="s">
        <v>68</v>
      </c>
      <c r="E20" s="73">
        <v>18000</v>
      </c>
      <c r="F20" s="74" t="s">
        <v>69</v>
      </c>
      <c r="G20" s="67"/>
      <c r="H20" s="68">
        <f t="shared" si="0"/>
        <v>0</v>
      </c>
    </row>
    <row r="21" ht="15">
      <c r="A21" s="77"/>
    </row>
    <row r="22" ht="15">
      <c r="A22" s="77"/>
    </row>
    <row r="23" ht="15">
      <c r="A23" s="77"/>
    </row>
    <row r="24" ht="15">
      <c r="A24" s="77"/>
    </row>
  </sheetData>
  <mergeCells count="3">
    <mergeCell ref="D1:H1"/>
    <mergeCell ref="D2:H2"/>
    <mergeCell ref="G5:H5"/>
  </mergeCells>
  <hyperlinks>
    <hyperlink r:id="rId1" ref="C8"/>
    <hyperlink r:id="rId2" ref="C9"/>
    <hyperlink r:id="rId3" ref="C10"/>
    <hyperlink r:id="rId4" ref="C11"/>
    <hyperlink r:id="rId5" ref="C12"/>
    <hyperlink r:id="rId6" ref="C13"/>
    <hyperlink r:id="rId7" ref="C14"/>
    <hyperlink r:id="rId8" ref="C15"/>
    <hyperlink r:id="rId9" ref="C16"/>
    <hyperlink r:id="rId10" ref="C17"/>
    <hyperlink r:id="rId11" ref="C18"/>
    <hyperlink r:id="rId12" ref="C19"/>
    <hyperlink r:id="rId13" ref="C20"/>
  </hyperlinks>
  <printOptions headings="0" gridLines="0"/>
  <pageMargins left="0.78750000000000009" right="0.78750000000000009" top="0.78750000000000009" bottom="0.78750000000000009" header="0.39375000000000004" footer="0.39375000000000004"/>
  <pageSetup paperSize="9" scale="100" fitToWidth="1" fitToHeight="1" pageOrder="overThenDown" orientation="portrait" usePrinterDefaults="1" blackAndWhite="0" draft="0" cellComments="none" useFirstPageNumber="0" errors="displayed" horizontalDpi="600" verticalDpi="600" copies="1"/>
  <headerFooter/>
  <drawing r:id="rId1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stopIfTrue="1" id="{00AE0056-0051-4685-8A03-008D0071009E}">
            <xm:f>AND(COUNTIF($F$7,F7)&gt;1,NOT(ISBLANK(F7)))</xm:f>
            <x14:dxf>
              <font>
                <color rgb="FF7F007F"/>
              </font>
              <fill>
                <patternFill patternType="solid">
                  <fgColor indexed="45"/>
                  <bgColor indexed="45"/>
                </patternFill>
              </fill>
            </x14:dxf>
          </x14:cfRule>
          <xm:sqref>F7</xm:sqref>
        </x14:conditionalFormatting>
        <x14:conditionalFormatting xmlns:xm="http://schemas.microsoft.com/office/excel/2006/main">
          <x14:cfRule type="expression" priority="5" stopIfTrue="1" id="{00690043-0094-49AF-BD04-006D005400B8}">
            <xm:f>AND(COUNTIF($A$20,A20)&gt;1,NOT(ISBLANK(A20)))</xm:f>
            <x14:dxf>
              <font>
                <color rgb="FF7F007F"/>
              </font>
              <fill>
                <patternFill patternType="solid">
                  <fgColor indexed="45"/>
                  <bgColor indexed="45"/>
                </patternFill>
              </fill>
            </x14:dxf>
          </x14:cfRule>
          <xm:sqref>A20</xm:sqref>
        </x14:conditionalFormatting>
        <x14:conditionalFormatting xmlns:xm="http://schemas.microsoft.com/office/excel/2006/main">
          <x14:cfRule type="expression" priority="4" stopIfTrue="1" id="{0036006F-0046-4CB8-8018-000500340062}">
            <xm:f>AND(COUNTIF($A$18,A18)&gt;1,NOT(ISBLANK(A18)))</xm:f>
            <x14:dxf>
              <font>
                <color rgb="FF7F007F"/>
              </font>
              <fill>
                <patternFill patternType="solid">
                  <fgColor indexed="45"/>
                  <bgColor indexed="45"/>
                </patternFill>
              </fill>
            </x14:dxf>
          </x14:cfRule>
          <xm:sqref>A18</xm:sqref>
        </x14:conditionalFormatting>
        <x14:conditionalFormatting xmlns:xm="http://schemas.microsoft.com/office/excel/2006/main">
          <x14:cfRule type="expression" priority="3" stopIfTrue="1" id="{00A90052-0026-410B-A822-00A000170032}">
            <xm:f>AND(COUNTIF($A$16,A16)&gt;1,NOT(ISBLANK(A16)))</xm:f>
            <x14:dxf>
              <font>
                <color rgb="FF7F007F"/>
              </font>
              <fill>
                <patternFill patternType="solid">
                  <fgColor indexed="45"/>
                  <bgColor indexed="45"/>
                </patternFill>
              </fill>
            </x14:dxf>
          </x14:cfRule>
          <xm:sqref>A16</xm:sqref>
        </x14:conditionalFormatting>
        <x14:conditionalFormatting xmlns:xm="http://schemas.microsoft.com/office/excel/2006/main">
          <x14:cfRule type="expression" priority="2" stopIfTrue="1" id="{00E900CB-0011-4831-B3EF-00BA00DF0097}">
            <xm:f>AND(COUNTIF($A$14,A14)&gt;1,NOT(ISBLANK(A14)))</xm:f>
            <x14:dxf>
              <font>
                <color rgb="FF7F007F"/>
              </font>
              <fill>
                <patternFill patternType="solid">
                  <fgColor indexed="45"/>
                  <bgColor indexed="45"/>
                </patternFill>
              </fill>
            </x14:dxf>
          </x14:cfRule>
          <xm:sqref>A14</xm:sqref>
        </x14:conditionalFormatting>
        <x14:conditionalFormatting xmlns:xm="http://schemas.microsoft.com/office/excel/2006/main">
          <x14:cfRule type="expression" priority="1" stopIfTrue="1" id="{002E007E-0005-43CC-B29C-00C200380065}">
            <xm:f>AND(COUNTIF($A$8:$A$12,A8)&gt;1,NOT(ISBLANK(A8)))</xm:f>
            <x14:dxf>
              <font>
                <color rgb="FF7F007F"/>
              </font>
              <fill>
                <patternFill patternType="solid">
                  <fgColor indexed="45"/>
                  <bgColor indexed="45"/>
                </patternFill>
              </fill>
            </x14:dxf>
          </x14:cfRule>
          <xm:sqref>A8:A12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2"/>
    <outlinePr applyStyles="0" summaryBelow="1" summaryRight="1" showOutlineSymbols="1"/>
    <pageSetUpPr autoPageBreaks="1" fitToPage="1"/>
  </sheetPr>
  <sheetViews>
    <sheetView zoomScale="100" workbookViewId="0">
      <selection activeCell="D31" activeCellId="0" sqref="D31"/>
    </sheetView>
  </sheetViews>
  <sheetFormatPr defaultRowHeight="12.75"/>
  <cols>
    <col customWidth="1" min="1" max="1" style="1" width="13"/>
    <col customWidth="1" min="2" max="2" style="1" width="6.6640625"/>
    <col customWidth="1" min="3" max="3" style="1" width="97.33203125"/>
    <col customWidth="1" min="4" max="4" style="1" width="7.109375"/>
    <col customWidth="1" min="5" max="5" style="78" width="13.109375"/>
    <col customWidth="1" min="6" max="6" style="1" width="13"/>
    <col customWidth="1" min="7" max="7" style="1" width="9.77734375"/>
    <col customWidth="1" min="8" max="8" style="78" width="14"/>
    <col min="9" max="256" style="1" width="9"/>
  </cols>
  <sheetData>
    <row r="1" ht="15">
      <c r="A1" s="23"/>
      <c r="B1" s="23"/>
      <c r="C1" s="40"/>
      <c r="D1" s="45"/>
      <c r="E1" s="46"/>
      <c r="F1" s="45"/>
      <c r="G1" s="45"/>
      <c r="H1" s="46"/>
    </row>
    <row r="2" ht="15">
      <c r="A2" s="23"/>
      <c r="B2" s="23"/>
      <c r="C2" s="40"/>
      <c r="D2" s="79"/>
      <c r="E2" s="80"/>
      <c r="F2" s="79"/>
      <c r="G2" s="79"/>
      <c r="H2" s="80"/>
    </row>
    <row r="3" ht="15">
      <c r="A3" s="23"/>
      <c r="B3" s="23"/>
      <c r="C3" s="40"/>
      <c r="D3" s="81"/>
      <c r="E3" s="82"/>
      <c r="F3" s="81"/>
      <c r="G3" s="81"/>
      <c r="H3" s="82"/>
    </row>
    <row r="4" ht="25.800000000000001" customHeight="1">
      <c r="A4" s="51"/>
      <c r="B4" s="51"/>
      <c r="C4" s="53"/>
      <c r="D4" s="52"/>
      <c r="E4" s="54"/>
      <c r="F4" s="55"/>
      <c r="G4" s="63">
        <f>РЕКВИЗИТЫ!B3</f>
        <v>0</v>
      </c>
      <c r="H4" s="56"/>
    </row>
    <row r="5" ht="19.199999999999999" customHeight="1">
      <c r="A5" s="57"/>
      <c r="B5" s="57"/>
      <c r="C5" s="59"/>
      <c r="D5" s="40"/>
      <c r="E5" s="60"/>
      <c r="F5" s="61" t="s">
        <v>57</v>
      </c>
      <c r="G5" s="63">
        <f>РЕКВИЗИТЫ!$B$4</f>
        <v>0</v>
      </c>
      <c r="H5" s="56"/>
    </row>
    <row r="6" ht="15">
      <c r="A6" s="62" t="s">
        <v>58</v>
      </c>
      <c r="B6" s="62" t="s">
        <v>59</v>
      </c>
      <c r="C6" s="64" t="s">
        <v>60</v>
      </c>
      <c r="D6" s="64" t="s">
        <v>61</v>
      </c>
      <c r="E6" s="56" t="s">
        <v>62</v>
      </c>
      <c r="F6" s="64" t="s">
        <v>63</v>
      </c>
      <c r="G6" s="56">
        <f>SUM(G9:G26)</f>
        <v>0</v>
      </c>
      <c r="H6" s="56">
        <f>SUM(H9:H26)</f>
        <v>0</v>
      </c>
    </row>
    <row r="7" ht="33.600000000000001" customHeight="1">
      <c r="A7" s="9"/>
      <c r="B7" s="9"/>
      <c r="C7" s="9"/>
      <c r="D7" s="9"/>
      <c r="E7" s="83"/>
      <c r="F7" s="66"/>
      <c r="G7" s="84" t="s">
        <v>64</v>
      </c>
      <c r="H7" s="85" t="s">
        <v>65</v>
      </c>
    </row>
    <row r="8" ht="15">
      <c r="A8" s="5"/>
      <c r="B8" s="9"/>
      <c r="C8" s="5" t="s">
        <v>97</v>
      </c>
      <c r="D8" s="9"/>
      <c r="E8" s="83"/>
      <c r="F8" s="86"/>
      <c r="G8" s="87"/>
      <c r="H8" s="85"/>
    </row>
    <row r="9" ht="15">
      <c r="A9" s="69" t="s">
        <v>98</v>
      </c>
      <c r="B9" s="69" t="s">
        <v>99</v>
      </c>
      <c r="C9" s="88" t="s">
        <v>100</v>
      </c>
      <c r="D9" s="75" t="s">
        <v>101</v>
      </c>
      <c r="E9" s="76">
        <v>25600</v>
      </c>
      <c r="F9" s="89" t="s">
        <v>69</v>
      </c>
      <c r="G9" s="90"/>
      <c r="H9" s="68">
        <f>G9*E9</f>
        <v>0</v>
      </c>
    </row>
    <row r="10" ht="15">
      <c r="A10" s="69" t="s">
        <v>102</v>
      </c>
      <c r="B10" s="69" t="s">
        <v>103</v>
      </c>
      <c r="C10" s="88" t="s">
        <v>104</v>
      </c>
      <c r="D10" s="75" t="s">
        <v>101</v>
      </c>
      <c r="E10" s="76">
        <v>77100</v>
      </c>
      <c r="F10" s="74" t="s">
        <v>69</v>
      </c>
      <c r="G10" s="67"/>
      <c r="H10" s="68">
        <f t="shared" ref="H10:H28" si="1">G10*E10</f>
        <v>0</v>
      </c>
    </row>
    <row r="11" ht="15">
      <c r="A11" s="69" t="s">
        <v>105</v>
      </c>
      <c r="B11" s="69" t="s">
        <v>106</v>
      </c>
      <c r="C11" s="88" t="s">
        <v>107</v>
      </c>
      <c r="D11" s="75" t="s">
        <v>101</v>
      </c>
      <c r="E11" s="76">
        <v>136800</v>
      </c>
      <c r="F11" s="76" t="s">
        <v>69</v>
      </c>
      <c r="G11" s="67"/>
      <c r="H11" s="68">
        <f t="shared" si="1"/>
        <v>0</v>
      </c>
    </row>
    <row r="12" ht="15">
      <c r="A12" s="69" t="s">
        <v>108</v>
      </c>
      <c r="B12" s="69" t="s">
        <v>109</v>
      </c>
      <c r="C12" s="88" t="s">
        <v>110</v>
      </c>
      <c r="D12" s="75" t="s">
        <v>101</v>
      </c>
      <c r="E12" s="76">
        <v>311000</v>
      </c>
      <c r="F12" s="76" t="s">
        <v>69</v>
      </c>
      <c r="G12" s="67"/>
      <c r="H12" s="68"/>
    </row>
    <row r="13" ht="15">
      <c r="A13" s="69"/>
      <c r="B13" s="69"/>
      <c r="C13" s="91" t="s">
        <v>111</v>
      </c>
      <c r="D13" s="75"/>
      <c r="E13" s="73"/>
      <c r="F13" s="74"/>
      <c r="G13" s="67"/>
      <c r="H13" s="68">
        <f t="shared" si="1"/>
        <v>0</v>
      </c>
    </row>
    <row r="14" ht="15">
      <c r="A14" s="69" t="s">
        <v>112</v>
      </c>
      <c r="B14" s="69" t="s">
        <v>113</v>
      </c>
      <c r="C14" s="88" t="s">
        <v>114</v>
      </c>
      <c r="D14" s="75" t="s">
        <v>115</v>
      </c>
      <c r="E14" s="76">
        <v>61400</v>
      </c>
      <c r="F14" s="70" t="s">
        <v>69</v>
      </c>
      <c r="G14" s="67"/>
      <c r="H14" s="68">
        <f t="shared" si="1"/>
        <v>0</v>
      </c>
    </row>
    <row r="15" ht="15">
      <c r="A15" s="69" t="s">
        <v>116</v>
      </c>
      <c r="B15" s="69" t="s">
        <v>117</v>
      </c>
      <c r="C15" s="88" t="s">
        <v>118</v>
      </c>
      <c r="D15" s="75" t="s">
        <v>115</v>
      </c>
      <c r="E15" s="76">
        <v>167500</v>
      </c>
      <c r="F15" s="74" t="s">
        <v>69</v>
      </c>
      <c r="G15" s="67"/>
      <c r="H15" s="68">
        <f t="shared" si="1"/>
        <v>0</v>
      </c>
    </row>
    <row r="16" ht="15">
      <c r="A16" s="69" t="s">
        <v>119</v>
      </c>
      <c r="B16" s="69" t="s">
        <v>120</v>
      </c>
      <c r="C16" s="88" t="s">
        <v>121</v>
      </c>
      <c r="D16" s="75" t="s">
        <v>115</v>
      </c>
      <c r="E16" s="76">
        <v>304500</v>
      </c>
      <c r="F16" s="74" t="s">
        <v>69</v>
      </c>
      <c r="G16" s="67"/>
      <c r="H16" s="68">
        <f t="shared" si="1"/>
        <v>0</v>
      </c>
    </row>
    <row r="17" ht="15">
      <c r="A17" s="69" t="s">
        <v>122</v>
      </c>
      <c r="B17" s="69" t="s">
        <v>123</v>
      </c>
      <c r="C17" s="88" t="s">
        <v>124</v>
      </c>
      <c r="D17" s="75" t="s">
        <v>115</v>
      </c>
      <c r="E17" s="76">
        <v>692000</v>
      </c>
      <c r="F17" s="74" t="s">
        <v>69</v>
      </c>
      <c r="G17" s="67"/>
      <c r="H17" s="68">
        <f t="shared" si="1"/>
        <v>0</v>
      </c>
    </row>
    <row r="18" ht="15">
      <c r="A18" s="69" t="s">
        <v>125</v>
      </c>
      <c r="B18" s="69" t="s">
        <v>126</v>
      </c>
      <c r="C18" s="88" t="s">
        <v>127</v>
      </c>
      <c r="D18" s="75" t="s">
        <v>128</v>
      </c>
      <c r="E18" s="76">
        <v>61400</v>
      </c>
      <c r="F18" s="74" t="s">
        <v>69</v>
      </c>
      <c r="G18" s="67"/>
      <c r="H18" s="68">
        <f t="shared" si="1"/>
        <v>0</v>
      </c>
    </row>
    <row r="19" ht="15">
      <c r="A19" s="69" t="s">
        <v>129</v>
      </c>
      <c r="B19" s="69" t="s">
        <v>130</v>
      </c>
      <c r="C19" s="88" t="s">
        <v>131</v>
      </c>
      <c r="D19" s="75" t="s">
        <v>128</v>
      </c>
      <c r="E19" s="76">
        <v>167500</v>
      </c>
      <c r="F19" s="74" t="s">
        <v>69</v>
      </c>
      <c r="G19" s="67"/>
      <c r="H19" s="68">
        <f t="shared" si="1"/>
        <v>0</v>
      </c>
    </row>
    <row r="20" ht="15">
      <c r="A20" s="69" t="s">
        <v>132</v>
      </c>
      <c r="B20" s="69" t="s">
        <v>133</v>
      </c>
      <c r="C20" s="88" t="s">
        <v>134</v>
      </c>
      <c r="D20" s="75" t="s">
        <v>128</v>
      </c>
      <c r="E20" s="76">
        <v>304500</v>
      </c>
      <c r="F20" s="74" t="s">
        <v>69</v>
      </c>
      <c r="G20" s="67"/>
      <c r="H20" s="68">
        <f t="shared" si="1"/>
        <v>0</v>
      </c>
    </row>
    <row r="21" ht="15">
      <c r="A21" s="69" t="s">
        <v>135</v>
      </c>
      <c r="B21" s="69" t="s">
        <v>136</v>
      </c>
      <c r="C21" s="88" t="s">
        <v>137</v>
      </c>
      <c r="D21" s="75" t="s">
        <v>128</v>
      </c>
      <c r="E21" s="76">
        <v>692000</v>
      </c>
      <c r="F21" s="74" t="s">
        <v>69</v>
      </c>
      <c r="G21" s="67"/>
      <c r="H21" s="68">
        <f t="shared" si="1"/>
        <v>0</v>
      </c>
    </row>
    <row r="22" ht="15">
      <c r="A22" s="69" t="s">
        <v>138</v>
      </c>
      <c r="B22" s="69" t="s">
        <v>139</v>
      </c>
      <c r="C22" s="88" t="s">
        <v>140</v>
      </c>
      <c r="D22" s="92" t="s">
        <v>141</v>
      </c>
      <c r="E22" s="76">
        <v>61400</v>
      </c>
      <c r="F22" s="74" t="s">
        <v>69</v>
      </c>
      <c r="G22" s="67"/>
      <c r="H22" s="68">
        <f t="shared" si="1"/>
        <v>0</v>
      </c>
    </row>
    <row r="23" ht="15">
      <c r="A23" s="69" t="s">
        <v>142</v>
      </c>
      <c r="B23" s="69" t="s">
        <v>143</v>
      </c>
      <c r="C23" s="88" t="s">
        <v>144</v>
      </c>
      <c r="D23" s="92" t="s">
        <v>141</v>
      </c>
      <c r="E23" s="76">
        <v>167500</v>
      </c>
      <c r="F23" s="74" t="s">
        <v>69</v>
      </c>
      <c r="G23" s="67"/>
      <c r="H23" s="68">
        <f t="shared" si="1"/>
        <v>0</v>
      </c>
    </row>
    <row r="24" ht="15">
      <c r="A24" s="69" t="s">
        <v>145</v>
      </c>
      <c r="B24" s="69" t="s">
        <v>146</v>
      </c>
      <c r="C24" s="88" t="s">
        <v>147</v>
      </c>
      <c r="D24" s="92" t="s">
        <v>141</v>
      </c>
      <c r="E24" s="76">
        <v>304500</v>
      </c>
      <c r="F24" s="74" t="s">
        <v>69</v>
      </c>
      <c r="G24" s="67"/>
      <c r="H24" s="68">
        <f t="shared" si="1"/>
        <v>0</v>
      </c>
    </row>
    <row r="25" ht="15">
      <c r="A25" s="69" t="s">
        <v>148</v>
      </c>
      <c r="B25" s="69" t="s">
        <v>149</v>
      </c>
      <c r="C25" s="88" t="s">
        <v>150</v>
      </c>
      <c r="D25" s="92" t="s">
        <v>141</v>
      </c>
      <c r="E25" s="76">
        <v>692000</v>
      </c>
      <c r="F25" s="74" t="s">
        <v>69</v>
      </c>
      <c r="G25" s="67"/>
      <c r="H25" s="68">
        <f t="shared" si="1"/>
        <v>0</v>
      </c>
    </row>
    <row r="26" ht="15">
      <c r="A26" s="69" t="s">
        <v>151</v>
      </c>
      <c r="B26" s="69" t="s">
        <v>152</v>
      </c>
      <c r="C26" s="88" t="s">
        <v>153</v>
      </c>
      <c r="D26" s="92" t="s">
        <v>101</v>
      </c>
      <c r="E26" s="76">
        <v>335000</v>
      </c>
      <c r="F26" s="74" t="s">
        <v>69</v>
      </c>
      <c r="G26" s="93"/>
      <c r="H26" s="94">
        <f t="shared" si="1"/>
        <v>0</v>
      </c>
    </row>
    <row r="27" ht="15">
      <c r="A27" s="69" t="s">
        <v>154</v>
      </c>
      <c r="B27" s="69" t="s">
        <v>155</v>
      </c>
      <c r="C27" s="88" t="s">
        <v>156</v>
      </c>
      <c r="D27" s="92" t="s">
        <v>101</v>
      </c>
      <c r="E27" s="76">
        <v>609000</v>
      </c>
      <c r="F27" s="95" t="s">
        <v>69</v>
      </c>
      <c r="G27" s="96"/>
      <c r="H27" s="68">
        <f t="shared" si="1"/>
        <v>0</v>
      </c>
    </row>
    <row r="28" ht="15">
      <c r="A28" s="69" t="s">
        <v>157</v>
      </c>
      <c r="B28" s="69" t="s">
        <v>158</v>
      </c>
      <c r="C28" s="88" t="s">
        <v>159</v>
      </c>
      <c r="D28" s="92" t="s">
        <v>101</v>
      </c>
      <c r="E28" s="76">
        <v>995000</v>
      </c>
      <c r="F28" s="95" t="s">
        <v>69</v>
      </c>
      <c r="G28" s="96"/>
      <c r="H28" s="68">
        <f t="shared" si="1"/>
        <v>0</v>
      </c>
    </row>
    <row r="29" ht="15">
      <c r="C29" s="97"/>
    </row>
    <row r="30" ht="15">
      <c r="C30" s="97"/>
    </row>
    <row r="31" ht="15">
      <c r="C31" s="97"/>
    </row>
    <row r="32" ht="15">
      <c r="C32" s="97"/>
    </row>
    <row r="33" ht="15">
      <c r="C33" s="97"/>
    </row>
    <row r="34" ht="15">
      <c r="C34" s="97"/>
    </row>
    <row r="35" ht="15">
      <c r="C35" s="97"/>
    </row>
    <row r="36" ht="15">
      <c r="C36" s="97"/>
    </row>
    <row r="37" ht="15">
      <c r="C37" s="97"/>
    </row>
    <row r="38" ht="15">
      <c r="C38" s="97"/>
    </row>
    <row r="39" ht="15">
      <c r="C39" s="97"/>
    </row>
    <row r="40" ht="15">
      <c r="C40" s="97"/>
    </row>
    <row r="41" ht="15">
      <c r="C41" s="97"/>
    </row>
    <row r="42" ht="15">
      <c r="C42" s="97"/>
    </row>
    <row r="43" ht="15">
      <c r="C43" s="97"/>
    </row>
    <row r="44" ht="15">
      <c r="C44" s="97"/>
    </row>
    <row r="45" ht="15">
      <c r="C45" s="97"/>
    </row>
    <row r="46" ht="15">
      <c r="C46" s="97"/>
    </row>
    <row r="47" ht="15">
      <c r="C47" s="97"/>
    </row>
    <row r="48" ht="15">
      <c r="C48" s="97"/>
    </row>
    <row r="49" ht="15">
      <c r="C49" s="97"/>
    </row>
    <row r="50" ht="15">
      <c r="C50" s="97"/>
    </row>
    <row r="51" ht="15">
      <c r="C51" s="97"/>
    </row>
    <row r="52" ht="15">
      <c r="C52" s="97"/>
    </row>
    <row r="53" ht="15">
      <c r="C53" s="97"/>
    </row>
    <row r="54" ht="15">
      <c r="C54" s="97"/>
    </row>
    <row r="55" ht="15">
      <c r="C55" s="97"/>
    </row>
    <row r="56" ht="15">
      <c r="C56" s="97"/>
    </row>
    <row r="57" ht="15">
      <c r="C57" s="97"/>
    </row>
    <row r="58" ht="15">
      <c r="C58" s="97"/>
    </row>
    <row r="59" ht="15">
      <c r="C59" s="97"/>
    </row>
    <row r="60" ht="15">
      <c r="C60" s="97"/>
    </row>
    <row r="61" ht="15">
      <c r="C61" s="97"/>
    </row>
    <row r="62" ht="15">
      <c r="C62" s="97"/>
    </row>
    <row r="63" ht="15">
      <c r="C63" s="97"/>
    </row>
    <row r="64" ht="15">
      <c r="C64" s="97"/>
    </row>
    <row r="65">
      <c r="C65" s="97"/>
    </row>
    <row r="66">
      <c r="C66" s="97"/>
    </row>
    <row r="67">
      <c r="C67" s="97"/>
    </row>
    <row r="68">
      <c r="C68" s="97"/>
    </row>
    <row r="69">
      <c r="C69" s="97"/>
    </row>
    <row r="70">
      <c r="C70" s="97"/>
    </row>
    <row r="71">
      <c r="C71" s="97"/>
    </row>
    <row r="72">
      <c r="C72" s="97"/>
    </row>
    <row r="73">
      <c r="C73" s="97"/>
    </row>
    <row r="74">
      <c r="C74" s="97"/>
    </row>
    <row r="75">
      <c r="C75" s="97"/>
    </row>
    <row r="76">
      <c r="C76" s="97"/>
    </row>
    <row r="77">
      <c r="C77" s="97"/>
    </row>
    <row r="78">
      <c r="C78" s="97"/>
    </row>
    <row r="79">
      <c r="C79" s="97"/>
    </row>
    <row r="80">
      <c r="C80" s="97"/>
    </row>
    <row r="81">
      <c r="C81" s="97"/>
    </row>
    <row r="82">
      <c r="C82" s="97"/>
    </row>
    <row r="83">
      <c r="C83" s="97"/>
    </row>
    <row r="84">
      <c r="C84" s="97"/>
    </row>
    <row r="85">
      <c r="C85" s="97"/>
    </row>
    <row r="86">
      <c r="C86" s="97"/>
    </row>
    <row r="87">
      <c r="C87" s="97"/>
    </row>
    <row r="88">
      <c r="C88" s="97"/>
    </row>
    <row r="89">
      <c r="C89" s="97"/>
    </row>
    <row r="90">
      <c r="C90" s="97"/>
    </row>
    <row r="91">
      <c r="C91" s="97"/>
    </row>
    <row r="92">
      <c r="C92" s="97"/>
    </row>
    <row r="93">
      <c r="C93" s="97"/>
    </row>
    <row r="94">
      <c r="C94" s="97"/>
    </row>
    <row r="95">
      <c r="C95" s="97"/>
    </row>
    <row r="96">
      <c r="C96" s="97"/>
    </row>
    <row r="97">
      <c r="C97" s="97"/>
    </row>
    <row r="98">
      <c r="C98" s="97"/>
    </row>
    <row r="99">
      <c r="C99" s="97"/>
    </row>
    <row r="100">
      <c r="C100" s="97"/>
    </row>
    <row r="101">
      <c r="C101" s="97"/>
    </row>
    <row r="102">
      <c r="C102" s="97"/>
    </row>
  </sheetData>
  <mergeCells count="10">
    <mergeCell ref="D1:H1"/>
    <mergeCell ref="D2:H2"/>
    <mergeCell ref="G4:H4"/>
    <mergeCell ref="G5:H5"/>
    <mergeCell ref="A6:A7"/>
    <mergeCell ref="B6:B7"/>
    <mergeCell ref="C6:C7"/>
    <mergeCell ref="D6:D7"/>
    <mergeCell ref="E6:E7"/>
    <mergeCell ref="F6:F7"/>
  </mergeCells>
  <printOptions headings="0" gridLines="0"/>
  <pageMargins left="0.69861099999999998" right="0.69861099999999998" top="0.75" bottom="0.75" header="0.29999999999999999" footer="0.29999999999999999"/>
  <pageSetup paperSize="9" scale="77" fitToWidth="1" fitToHeight="0" pageOrder="downThenOver" orientation="landscape" usePrinterDefaults="1" blackAndWhite="0" draft="0" cellComments="none" useFirstPageNumber="0" errors="displayed" horizontalDpi="2147483648" verticalDpi="2147483648" copies="1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stopIfTrue="1" id="{00FC0028-0029-4EC9-ACBA-00B900830039}">
            <xm:f>AND(COUNTIF($F$7:$F$7,F7)&gt;1,NOT(ISBLANK(F7)))</xm:f>
            <x14:dxf>
              <font>
                <color rgb="FF7F007F"/>
              </font>
              <fill>
                <patternFill patternType="solid">
                  <fgColor indexed="45"/>
                  <bgColor indexed="45"/>
                </patternFill>
              </fill>
            </x14:dxf>
          </x14:cfRule>
          <xm:sqref>F7:F8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indexed="6"/>
    <outlinePr applyStyles="0" summaryBelow="1" summaryRight="1" showOutlineSymbols="1"/>
    <pageSetUpPr autoPageBreaks="1" fitToPage="1"/>
  </sheetPr>
  <sheetViews>
    <sheetView zoomScale="60" workbookViewId="0">
      <selection activeCell="U29" activeCellId="0" sqref="U29"/>
    </sheetView>
  </sheetViews>
  <sheetFormatPr defaultRowHeight="12.75"/>
  <cols>
    <col customWidth="1" min="1" max="13" width="9"/>
    <col customWidth="1" min="14" max="14" width="11.6640625"/>
    <col customWidth="1" min="15" max="256" width="9"/>
  </cols>
  <sheetData>
    <row r="1" ht="100.5" customHeight="1">
      <c r="A1" s="98" t="s">
        <v>160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</sheetData>
  <mergeCells count="1">
    <mergeCell ref="A1:N1"/>
  </mergeCells>
  <printOptions headings="0" gridLines="0"/>
  <pageMargins left="0.7083330000000001" right="0.7083330000000001" top="0.74791700000000005" bottom="0.74791700000000005" header="0.314583" footer="0.314583"/>
  <pageSetup paperSize="9" scale="7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R7-Office/7.3.3.59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SVETLANA</dc:creator>
  <cp:keywords/>
  <dc:description/>
  <cp:lastModifiedBy>Елена Сайфетдинова</cp:lastModifiedBy>
  <cp:revision>1</cp:revision>
  <dcterms:created xsi:type="dcterms:W3CDTF">2023-06-07T11:38:42Z</dcterms:created>
  <dcterms:modified xsi:type="dcterms:W3CDTF">2023-08-17T14:16:37Z</dcterms:modified>
</cp:coreProperties>
</file>